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acaa121b419fc6ad/デスクトップ/京築元気くらぶ/2022(R4)年度/⑤20220903第2回京築地区夏季記録会/エントリーデータ/"/>
    </mc:Choice>
  </mc:AlternateContent>
  <xr:revisionPtr revIDLastSave="0" documentId="14_{28CABEB8-B4A5-4F96-9F18-8FD8803093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一覧様式" sheetId="1" r:id="rId1"/>
    <sheet name="チームスタッフ一覧" sheetId="2" state="hidden" r:id="rId2"/>
    <sheet name="計算シート" sheetId="3" state="hidden" r:id="rId3"/>
    <sheet name="確認シート" sheetId="4" r:id="rId4"/>
    <sheet name="Ichiran" sheetId="5" r:id="rId5"/>
  </sheets>
  <definedNames>
    <definedName name="_T京築小学">計算シート!$DI$2:$DI$20</definedName>
    <definedName name="_T京築中学">計算シート!$DE$2:$DE$45</definedName>
    <definedName name="_T筑後中学">計算シート!$AS$2:$AS$100</definedName>
    <definedName name="_T筑前小学">計算シート!$DA$2:$DA$50</definedName>
    <definedName name="_T筑前中学">計算シート!$CW$2:$CW$100</definedName>
    <definedName name="_T筑豊一般">計算シート!$BA$2:$BA$50</definedName>
    <definedName name="_T筑豊高校">計算シート!$BE$2:$BE$50</definedName>
    <definedName name="_T筑豊小学">計算シート!$BM$2:$BM$50</definedName>
    <definedName name="_T筑豊中学">計算シート!$BI$2:$BI$100</definedName>
    <definedName name="_T中部一般">計算シート!$BQ$2:$BQ$50</definedName>
    <definedName name="_T中部高校">計算シート!$BU$2:$BU$100</definedName>
    <definedName name="_T南部一般">計算シート!$AK$2:$AK$50</definedName>
    <definedName name="_T南部高校">計算シート!$AO$2:$AO$50</definedName>
    <definedName name="_T福岡中学">計算シート!$BY$2:$BY$100</definedName>
    <definedName name="_T北九小学">計算シート!$CS$2:$CS$50</definedName>
    <definedName name="_T北九中学">計算シート!$CO$2:$CO$100</definedName>
    <definedName name="_T北部一般">計算シート!$CG$2:$CG$100</definedName>
    <definedName name="_T北部高校">計算シート!$CK$2:$CK$58</definedName>
    <definedName name="_T北部壮年">計算シート!$DM$2:$DM$100</definedName>
    <definedName name="_xlnm.Print_Area" localSheetId="0">一覧様式!$A$1:$U$58</definedName>
    <definedName name="R一般女1">計算シート!$V$21:$V$22</definedName>
    <definedName name="R一般女2">計算シート!$V$24:$V$25</definedName>
    <definedName name="R一般男1">計算シート!$J$21:$J$22</definedName>
    <definedName name="R一般男2">計算シート!$J$24:$J$25</definedName>
    <definedName name="R高校女1">計算シート!$X$21:$X$22</definedName>
    <definedName name="R高校女2">計算シート!$X$24:$X$25</definedName>
    <definedName name="R高校男1">計算シート!$L$21:$L$22</definedName>
    <definedName name="R高校男2">計算シート!$L$24:$L$25</definedName>
    <definedName name="R小学女1">計算シート!$AB$21:$AB$22</definedName>
    <definedName name="R小学男1">計算シート!$P$21:$P$22</definedName>
    <definedName name="R中学女1">計算シート!$Y$21:$Y$22</definedName>
    <definedName name="R中学女2">計算シート!$Y$24:$Y$25</definedName>
    <definedName name="R中学男1">計算シート!$M$21:$M$22</definedName>
    <definedName name="R中学男2">計算シート!$M$24:$M$25</definedName>
    <definedName name="クラス">計算シート!$J$1:$Y$1</definedName>
    <definedName name="その他">#REF!</definedName>
    <definedName name="一般高校女子">計算シート!$W$2:$W$4</definedName>
    <definedName name="一般高校女子1">計算シート!$W$2:$W$4</definedName>
    <definedName name="一般高校女子2">計算シート!$W$2:$W$4</definedName>
    <definedName name="一般高校女子3">計算シート!$W$2:$W$4</definedName>
    <definedName name="一般高校女子4">計算シート!$W$2:$W$4</definedName>
    <definedName name="一般高校男子">計算シート!$K$2:$K$4</definedName>
    <definedName name="一般高校男子1">計算シート!$K$2:$K$4</definedName>
    <definedName name="一般高校男子2">計算シート!$K$2:$K$4</definedName>
    <definedName name="一般高校男子3">計算シート!$K$2:$K$4</definedName>
    <definedName name="一般高校男子4">計算シート!$K$2:$K$4</definedName>
    <definedName name="一般女クラス">計算シート!$E$31:$E$33</definedName>
    <definedName name="一般女子">計算シート!$V$2:$V$19</definedName>
    <definedName name="一般女子1">計算シート!$V$2:$V$19</definedName>
    <definedName name="一般女子2">計算シート!$V$2:$V$19</definedName>
    <definedName name="一般女子3">計算シート!$V$2:$V$19</definedName>
    <definedName name="一般女子4">計算シート!$V$2:$V$19</definedName>
    <definedName name="一般男クラス">計算シート!$E$25:$E$27</definedName>
    <definedName name="一般男子">計算シート!$J$2:$J$19</definedName>
    <definedName name="一般男子1">計算シート!$J$2:$J$19</definedName>
    <definedName name="一般男子2">計算シート!$J$2:$J$19</definedName>
    <definedName name="一般男子3">計算シート!$J$2:$J$19</definedName>
    <definedName name="一般男子4">計算シート!$J$2:$J$19</definedName>
    <definedName name="一般地区">計算シート!$E$2:$E$7</definedName>
    <definedName name="一般筑豊コード">計算シート!$BA$3:$BB$50</definedName>
    <definedName name="一般中部コード">計算シート!$BQ$3:$BR$50</definedName>
    <definedName name="一般南部コード">計算シート!$AK$3:$AL$50</definedName>
    <definedName name="一般年">計算シート!$E$13:$E$17</definedName>
    <definedName name="一般北部コード">計算シート!$CG$3:$CH$100</definedName>
    <definedName name="高校女クラス">計算シート!$D$31:$D$33</definedName>
    <definedName name="高校女子1">計算シート!$X$2:$X$19</definedName>
    <definedName name="高校女子2">計算シート!$X$2:$X$19</definedName>
    <definedName name="高校女子3">計算シート!$X$2:$X$19</definedName>
    <definedName name="高校男クラス">計算シート!$D$25:$D$27</definedName>
    <definedName name="高校男子1">計算シート!$L$2:$L$19</definedName>
    <definedName name="高校男子2">計算シート!$L$2:$L$19</definedName>
    <definedName name="高校男子3">計算シート!$L$2:$L$19</definedName>
    <definedName name="高校地区">計算シート!$D$2:$D$7</definedName>
    <definedName name="高校筑豊コード">計算シート!$BE$3:$BF$50</definedName>
    <definedName name="高校中部コード">計算シート!$BU$3:$BV$100</definedName>
    <definedName name="高校南部コード">計算シート!$AO$3:$AP$50</definedName>
    <definedName name="高校年">計算シート!$D$13:$D$15</definedName>
    <definedName name="高校北部コード">計算シート!$CK$3:$CL$58</definedName>
    <definedName name="小学京築コード">計算シート!$DI$3:$DJ$50</definedName>
    <definedName name="小学女クラス">計算シート!$B$31:$B$32</definedName>
    <definedName name="小学女子1">計算シート!$AB$2:$AB$19</definedName>
    <definedName name="小学女子2">計算シート!$AC$2:$AC$19</definedName>
    <definedName name="小学女子3">計算シート!$AD$2:$AD$19</definedName>
    <definedName name="小学女子4">計算シート!$AE$2:$AE$19</definedName>
    <definedName name="小学女子5">計算シート!$AF$2:$AF$19</definedName>
    <definedName name="小学女子6">計算シート!$AG$2:$AG$19</definedName>
    <definedName name="小学男クラス">計算シート!$B$25:$B$26</definedName>
    <definedName name="小学男子1">計算シート!$P$2:$P$19</definedName>
    <definedName name="小学男子2">計算シート!$Q$2:$Q$19</definedName>
    <definedName name="小学男子3">計算シート!$R$2:$R$19</definedName>
    <definedName name="小学男子4">計算シート!$S$2:$S$19</definedName>
    <definedName name="小学男子5">計算シート!$T$2:$T$19</definedName>
    <definedName name="小学男子6">計算シート!$U$2:$U$19</definedName>
    <definedName name="小学地区">計算シート!$B$2:$B$8</definedName>
    <definedName name="小学年">計算シート!$B$13:$B$18</definedName>
    <definedName name="小学北九コード">計算シート!$CS$3:$CT$50</definedName>
    <definedName name="壮年女クラス">計算シート!$F$31:$F$32</definedName>
    <definedName name="壮年女子">計算シート!$W$2:$W$9</definedName>
    <definedName name="壮年男クラス">計算シート!$F$25:$F$26</definedName>
    <definedName name="壮年男子">計算シート!$K$2:$K$8</definedName>
    <definedName name="壮年地区">計算シート!$F$2:$F$6</definedName>
    <definedName name="壮年年">計算シート!$F$13:$F$14</definedName>
    <definedName name="壮年北部コード">計算シート!$DM$3:$DN$100</definedName>
    <definedName name="中学京築コード">計算シート!$DE$3:$DF$50</definedName>
    <definedName name="中学女クラス">計算シート!$C$31:$C$32</definedName>
    <definedName name="中学女子1">計算シート!$Y$2:$Y$19</definedName>
    <definedName name="中学女子2">計算シート!$Z$2:$Z$19</definedName>
    <definedName name="中学女子3">計算シート!$AA$2:$AA$19</definedName>
    <definedName name="中学男クラス">計算シート!$C$25:$C$26</definedName>
    <definedName name="中学男子1">計算シート!$M$2:$M$19</definedName>
    <definedName name="中学男子2">計算シート!$N$2:$N$19</definedName>
    <definedName name="中学男子3">計算シート!$O$2:$O$19</definedName>
    <definedName name="中学地区">計算シート!$C$2:$C$9</definedName>
    <definedName name="中学筑後コード">計算シート!$AS$3:$AT$100</definedName>
    <definedName name="中学筑前コード">計算シート!$CW$3:$CX$100</definedName>
    <definedName name="中学筑豊コード">計算シート!$BI$3:$BJ$100</definedName>
    <definedName name="中学年">計算シート!$C$13:$C$15</definedName>
    <definedName name="中学福岡コード">計算シート!$BY$3:$BZ$100</definedName>
    <definedName name="中学北九コード">計算シート!$CO$3:$CP$100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1" i="5" l="1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A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A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A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A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A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A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A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A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72" i="5"/>
  <c r="A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B71" i="5"/>
  <c r="A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B70" i="5"/>
  <c r="A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A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A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A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A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A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A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A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A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A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A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A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A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A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A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O2" i="5"/>
  <c r="N2" i="5"/>
  <c r="M2" i="5"/>
  <c r="L2" i="5"/>
  <c r="K2" i="5"/>
  <c r="J2" i="5"/>
  <c r="I2" i="5"/>
  <c r="H2" i="5"/>
  <c r="C33" i="4" s="1"/>
  <c r="G2" i="5"/>
  <c r="F2" i="5"/>
  <c r="E2" i="5"/>
  <c r="D2" i="5"/>
  <c r="C2" i="5"/>
  <c r="B2" i="5"/>
  <c r="Q51" i="4"/>
  <c r="M51" i="4"/>
  <c r="I51" i="4"/>
  <c r="Q50" i="4"/>
  <c r="M50" i="4"/>
  <c r="I50" i="4"/>
  <c r="Q49" i="4"/>
  <c r="M49" i="4"/>
  <c r="I49" i="4"/>
  <c r="E49" i="4"/>
  <c r="Q48" i="4"/>
  <c r="M48" i="4"/>
  <c r="I48" i="4"/>
  <c r="Q47" i="4"/>
  <c r="M47" i="4"/>
  <c r="I47" i="4"/>
  <c r="Q46" i="4"/>
  <c r="M46" i="4"/>
  <c r="I46" i="4"/>
  <c r="Q45" i="4"/>
  <c r="M45" i="4"/>
  <c r="I45" i="4"/>
  <c r="Q44" i="4"/>
  <c r="M44" i="4"/>
  <c r="I44" i="4"/>
  <c r="Q43" i="4"/>
  <c r="M43" i="4"/>
  <c r="I43" i="4"/>
  <c r="Q42" i="4"/>
  <c r="M42" i="4"/>
  <c r="I42" i="4"/>
  <c r="Q41" i="4"/>
  <c r="M41" i="4"/>
  <c r="I41" i="4"/>
  <c r="Q40" i="4"/>
  <c r="M40" i="4"/>
  <c r="I40" i="4"/>
  <c r="Q39" i="4"/>
  <c r="M39" i="4"/>
  <c r="I39" i="4"/>
  <c r="Q38" i="4"/>
  <c r="M38" i="4"/>
  <c r="I38" i="4"/>
  <c r="Q37" i="4"/>
  <c r="M37" i="4"/>
  <c r="I37" i="4"/>
  <c r="Q36" i="4"/>
  <c r="M36" i="4"/>
  <c r="I36" i="4"/>
  <c r="Q35" i="4"/>
  <c r="M35" i="4"/>
  <c r="I35" i="4"/>
  <c r="Q34" i="4"/>
  <c r="M34" i="4"/>
  <c r="I34" i="4"/>
  <c r="Q33" i="4"/>
  <c r="M33" i="4"/>
  <c r="I33" i="4"/>
  <c r="Q32" i="4"/>
  <c r="M32" i="4"/>
  <c r="I32" i="4"/>
  <c r="Q31" i="4"/>
  <c r="M31" i="4"/>
  <c r="I31" i="4"/>
  <c r="Q28" i="4"/>
  <c r="M28" i="4"/>
  <c r="I28" i="4"/>
  <c r="Q27" i="4"/>
  <c r="M27" i="4"/>
  <c r="I27" i="4"/>
  <c r="Q26" i="4"/>
  <c r="M26" i="4"/>
  <c r="I26" i="4"/>
  <c r="E26" i="4"/>
  <c r="Q25" i="4"/>
  <c r="M25" i="4"/>
  <c r="I25" i="4"/>
  <c r="Q24" i="4"/>
  <c r="M24" i="4"/>
  <c r="I24" i="4"/>
  <c r="Q23" i="4"/>
  <c r="M23" i="4"/>
  <c r="I23" i="4"/>
  <c r="Q22" i="4"/>
  <c r="M22" i="4"/>
  <c r="I22" i="4"/>
  <c r="Q21" i="4"/>
  <c r="M21" i="4"/>
  <c r="I21" i="4"/>
  <c r="Q20" i="4"/>
  <c r="M20" i="4"/>
  <c r="I20" i="4"/>
  <c r="Q19" i="4"/>
  <c r="M19" i="4"/>
  <c r="I19" i="4"/>
  <c r="Q18" i="4"/>
  <c r="M18" i="4"/>
  <c r="I18" i="4"/>
  <c r="Q17" i="4"/>
  <c r="M17" i="4"/>
  <c r="I17" i="4"/>
  <c r="Q16" i="4"/>
  <c r="M16" i="4"/>
  <c r="I16" i="4"/>
  <c r="Q15" i="4"/>
  <c r="M15" i="4"/>
  <c r="I15" i="4"/>
  <c r="Q14" i="4"/>
  <c r="M14" i="4"/>
  <c r="I14" i="4"/>
  <c r="Q13" i="4"/>
  <c r="M13" i="4"/>
  <c r="I13" i="4"/>
  <c r="Q12" i="4"/>
  <c r="S12" i="4" s="1"/>
  <c r="M12" i="4"/>
  <c r="I12" i="4"/>
  <c r="Q11" i="4"/>
  <c r="M11" i="4"/>
  <c r="I11" i="4"/>
  <c r="Q10" i="4"/>
  <c r="M10" i="4"/>
  <c r="Q9" i="4"/>
  <c r="M9" i="4"/>
  <c r="I9" i="4"/>
  <c r="Q8" i="4"/>
  <c r="M8" i="4"/>
  <c r="I8" i="4"/>
  <c r="Q7" i="4"/>
  <c r="M7" i="4"/>
  <c r="I7" i="4"/>
  <c r="A1" i="4"/>
  <c r="Q36" i="3"/>
  <c r="P36" i="3"/>
  <c r="O36" i="3"/>
  <c r="N36" i="3"/>
  <c r="M36" i="3"/>
  <c r="L36" i="3"/>
  <c r="K36" i="3"/>
  <c r="S95" i="1"/>
  <c r="S94" i="1"/>
  <c r="S93" i="1"/>
  <c r="S92" i="1"/>
  <c r="S91" i="1"/>
  <c r="P91" i="1"/>
  <c r="M91" i="1"/>
  <c r="J91" i="1"/>
  <c r="U90" i="1"/>
  <c r="S90" i="1"/>
  <c r="P90" i="1"/>
  <c r="P92" i="1" s="1"/>
  <c r="M90" i="1"/>
  <c r="M92" i="1" s="1"/>
  <c r="J90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P3" i="1"/>
  <c r="P2" i="1"/>
  <c r="S97" i="1" l="1"/>
  <c r="V90" i="1"/>
  <c r="K43" i="4"/>
  <c r="O26" i="4"/>
  <c r="K39" i="4"/>
  <c r="H5" i="3"/>
  <c r="A3" i="5" s="1"/>
  <c r="X136" i="1"/>
  <c r="X133" i="1"/>
  <c r="O8" i="4"/>
  <c r="X134" i="1"/>
  <c r="X93" i="1"/>
  <c r="V91" i="1"/>
  <c r="J33" i="3" s="1"/>
  <c r="K33" i="3" s="1"/>
  <c r="X91" i="1"/>
  <c r="S8" i="4"/>
  <c r="X135" i="1"/>
  <c r="O43" i="4"/>
  <c r="S17" i="4"/>
  <c r="O24" i="4"/>
  <c r="K35" i="4"/>
  <c r="O39" i="4"/>
  <c r="K46" i="4"/>
  <c r="K13" i="4"/>
  <c r="C18" i="4"/>
  <c r="K31" i="4"/>
  <c r="O35" i="4"/>
  <c r="G42" i="4"/>
  <c r="K11" i="4"/>
  <c r="O22" i="4"/>
  <c r="S22" i="4"/>
  <c r="O31" i="4"/>
  <c r="G38" i="4"/>
  <c r="K16" i="4"/>
  <c r="G34" i="4"/>
  <c r="S44" i="4"/>
  <c r="O51" i="4"/>
  <c r="C46" i="4"/>
  <c r="C10" i="4"/>
  <c r="K14" i="4"/>
  <c r="S20" i="4"/>
  <c r="C28" i="4"/>
  <c r="S40" i="4"/>
  <c r="O49" i="4"/>
  <c r="G10" i="4"/>
  <c r="O14" i="4"/>
  <c r="K21" i="4"/>
  <c r="S36" i="4"/>
  <c r="C41" i="4"/>
  <c r="S47" i="4"/>
  <c r="K7" i="4"/>
  <c r="K19" i="4"/>
  <c r="K26" i="4"/>
  <c r="S32" i="4"/>
  <c r="C37" i="4"/>
  <c r="A7" i="5"/>
  <c r="C45" i="4"/>
  <c r="C9" i="4"/>
  <c r="O11" i="4"/>
  <c r="S14" i="4"/>
  <c r="K18" i="4"/>
  <c r="K23" i="4"/>
  <c r="S24" i="4"/>
  <c r="S26" i="4"/>
  <c r="K28" i="4"/>
  <c r="S31" i="4"/>
  <c r="G33" i="4"/>
  <c r="K34" i="4"/>
  <c r="S35" i="4"/>
  <c r="G37" i="4"/>
  <c r="K38" i="4"/>
  <c r="S39" i="4"/>
  <c r="G41" i="4"/>
  <c r="K42" i="4"/>
  <c r="S43" i="4"/>
  <c r="G45" i="4"/>
  <c r="O46" i="4"/>
  <c r="K48" i="4"/>
  <c r="K50" i="4"/>
  <c r="O7" i="4"/>
  <c r="G9" i="4"/>
  <c r="O10" i="4"/>
  <c r="S11" i="4"/>
  <c r="O13" i="4"/>
  <c r="C15" i="4"/>
  <c r="O16" i="4"/>
  <c r="S19" i="4"/>
  <c r="O21" i="4"/>
  <c r="O23" i="4"/>
  <c r="C25" i="4"/>
  <c r="K27" i="4"/>
  <c r="O28" i="4"/>
  <c r="C32" i="4"/>
  <c r="O34" i="4"/>
  <c r="C36" i="4"/>
  <c r="O38" i="4"/>
  <c r="C40" i="4"/>
  <c r="O42" i="4"/>
  <c r="C44" i="4"/>
  <c r="S46" i="4"/>
  <c r="O48" i="4"/>
  <c r="C8" i="4"/>
  <c r="C12" i="4"/>
  <c r="K15" i="4"/>
  <c r="S16" i="4"/>
  <c r="O18" i="4"/>
  <c r="C20" i="4"/>
  <c r="K25" i="4"/>
  <c r="S28" i="4"/>
  <c r="G32" i="4"/>
  <c r="K33" i="4"/>
  <c r="S34" i="4"/>
  <c r="G36" i="4"/>
  <c r="K37" i="4"/>
  <c r="S38" i="4"/>
  <c r="G40" i="4"/>
  <c r="K41" i="4"/>
  <c r="S42" i="4"/>
  <c r="G44" i="4"/>
  <c r="K45" i="4"/>
  <c r="C47" i="4"/>
  <c r="S48" i="4"/>
  <c r="O50" i="4"/>
  <c r="S51" i="4"/>
  <c r="G8" i="4"/>
  <c r="K9" i="4"/>
  <c r="S10" i="4"/>
  <c r="K12" i="4"/>
  <c r="S13" i="4"/>
  <c r="O15" i="4"/>
  <c r="C17" i="4"/>
  <c r="K20" i="4"/>
  <c r="C22" i="4"/>
  <c r="S23" i="4"/>
  <c r="O25" i="4"/>
  <c r="O27" i="4"/>
  <c r="C31" i="4"/>
  <c r="O33" i="4"/>
  <c r="C35" i="4"/>
  <c r="O37" i="4"/>
  <c r="C39" i="4"/>
  <c r="O41" i="4"/>
  <c r="C43" i="4"/>
  <c r="O45" i="4"/>
  <c r="G49" i="4"/>
  <c r="C7" i="4"/>
  <c r="O9" i="4"/>
  <c r="C11" i="4"/>
  <c r="O12" i="4"/>
  <c r="C14" i="4"/>
  <c r="S18" i="4"/>
  <c r="O20" i="4"/>
  <c r="S25" i="4"/>
  <c r="G31" i="4"/>
  <c r="K32" i="4"/>
  <c r="S33" i="4"/>
  <c r="G35" i="4"/>
  <c r="K36" i="4"/>
  <c r="S37" i="4"/>
  <c r="G39" i="4"/>
  <c r="K40" i="4"/>
  <c r="S41" i="4"/>
  <c r="G43" i="4"/>
  <c r="K44" i="4"/>
  <c r="S45" i="4"/>
  <c r="K47" i="4"/>
  <c r="K49" i="4"/>
  <c r="K51" i="4"/>
  <c r="G7" i="4"/>
  <c r="K8" i="4"/>
  <c r="S9" i="4"/>
  <c r="S15" i="4"/>
  <c r="O17" i="4"/>
  <c r="C19" i="4"/>
  <c r="K22" i="4"/>
  <c r="K24" i="4"/>
  <c r="S27" i="4"/>
  <c r="O32" i="4"/>
  <c r="C34" i="4"/>
  <c r="O36" i="4"/>
  <c r="C38" i="4"/>
  <c r="O40" i="4"/>
  <c r="C42" i="4"/>
  <c r="O44" i="4"/>
  <c r="O47" i="4"/>
  <c r="L33" i="3"/>
  <c r="Q33" i="3"/>
  <c r="X105" i="1"/>
  <c r="X111" i="1"/>
  <c r="X117" i="1"/>
  <c r="X124" i="1"/>
  <c r="X131" i="1"/>
  <c r="X138" i="1"/>
  <c r="S7" i="4"/>
  <c r="G46" i="4"/>
  <c r="G47" i="4"/>
  <c r="G48" i="4"/>
  <c r="C50" i="4"/>
  <c r="C51" i="4"/>
  <c r="J92" i="1"/>
  <c r="V92" i="1" s="1"/>
  <c r="J30" i="3" s="1"/>
  <c r="X98" i="1"/>
  <c r="X90" i="1"/>
  <c r="X94" i="1"/>
  <c r="X99" i="1"/>
  <c r="X106" i="1"/>
  <c r="X112" i="1"/>
  <c r="X118" i="1"/>
  <c r="X125" i="1"/>
  <c r="X132" i="1"/>
  <c r="X139" i="1"/>
  <c r="C26" i="4"/>
  <c r="C27" i="4"/>
  <c r="G50" i="4"/>
  <c r="G51" i="4"/>
  <c r="X110" i="1"/>
  <c r="X119" i="1"/>
  <c r="X130" i="1"/>
  <c r="X95" i="1"/>
  <c r="X101" i="1"/>
  <c r="X108" i="1"/>
  <c r="X114" i="1"/>
  <c r="X120" i="1"/>
  <c r="X127" i="1"/>
  <c r="K10" i="4"/>
  <c r="C16" i="4"/>
  <c r="C24" i="4"/>
  <c r="X104" i="1"/>
  <c r="X137" i="1"/>
  <c r="X107" i="1"/>
  <c r="X109" i="1"/>
  <c r="X115" i="1"/>
  <c r="X121" i="1"/>
  <c r="K17" i="4"/>
  <c r="O19" i="4"/>
  <c r="S21" i="4"/>
  <c r="C23" i="4"/>
  <c r="X116" i="1"/>
  <c r="X100" i="1"/>
  <c r="X126" i="1"/>
  <c r="X97" i="1"/>
  <c r="X123" i="1"/>
  <c r="X113" i="1"/>
  <c r="X92" i="1"/>
  <c r="X96" i="1"/>
  <c r="X102" i="1"/>
  <c r="X128" i="1"/>
  <c r="X103" i="1"/>
  <c r="X122" i="1"/>
  <c r="X129" i="1"/>
  <c r="C13" i="4"/>
  <c r="C21" i="4"/>
  <c r="C48" i="4"/>
  <c r="C49" i="4"/>
  <c r="S49" i="4"/>
  <c r="S50" i="4"/>
  <c r="N33" i="3" l="1"/>
  <c r="S2" i="1"/>
  <c r="M33" i="3"/>
  <c r="Y139" i="1"/>
  <c r="Y101" i="1"/>
  <c r="A6" i="5"/>
  <c r="A4" i="5"/>
  <c r="A2" i="5"/>
  <c r="A5" i="5"/>
  <c r="Y133" i="1"/>
  <c r="Y109" i="1"/>
  <c r="Y121" i="1"/>
  <c r="Y95" i="1"/>
  <c r="Y127" i="1"/>
  <c r="L30" i="3"/>
  <c r="K30" i="3"/>
  <c r="R2" i="1"/>
  <c r="P30" i="3"/>
  <c r="Q30" i="3"/>
  <c r="M30" i="3"/>
  <c r="O30" i="3"/>
  <c r="N30" i="3"/>
  <c r="Y115" i="1"/>
  <c r="Z115" i="1" l="1"/>
  <c r="Q3" i="1" s="1"/>
  <c r="Z109" i="1"/>
  <c r="Q2" i="1" s="1"/>
  <c r="J35" i="3" s="1"/>
  <c r="N35" i="3" l="1"/>
  <c r="N37" i="3" s="1"/>
  <c r="M35" i="3"/>
  <c r="M37" i="3" s="1"/>
  <c r="L35" i="3"/>
  <c r="L37" i="3" s="1"/>
  <c r="R5" i="1" s="1"/>
  <c r="K35" i="3"/>
  <c r="K37" i="3" s="1"/>
  <c r="O35" i="3"/>
  <c r="O37" i="3" s="1"/>
  <c r="Q35" i="3"/>
  <c r="Q37" i="3" s="1"/>
  <c r="P35" i="3"/>
  <c r="P37" i="3" s="1"/>
</calcChain>
</file>

<file path=xl/sharedStrings.xml><?xml version="1.0" encoding="utf-8"?>
<sst xmlns="http://schemas.openxmlformats.org/spreadsheetml/2006/main" count="1218" uniqueCount="948">
  <si>
    <t>京築会場用 申込み一覧表</t>
  </si>
  <si>
    <t>参加人数</t>
  </si>
  <si>
    <t>リレー数</t>
  </si>
  <si>
    <t>個人種目</t>
  </si>
  <si>
    <t>混成</t>
  </si>
  <si>
    <r>
      <rPr>
        <sz val="8"/>
        <rFont val="MS Mincho"/>
        <family val="1"/>
        <charset val="128"/>
      </rPr>
      <t xml:space="preserve">審判員
</t>
    </r>
    <r>
      <rPr>
        <sz val="8"/>
        <color rgb="FFFF0000"/>
        <rFont val="ＭＳ 明朝"/>
        <family val="1"/>
        <charset val="128"/>
      </rPr>
      <t>（1名必須）</t>
    </r>
  </si>
  <si>
    <t>①種別</t>
  </si>
  <si>
    <t>②地区名</t>
  </si>
  <si>
    <t>③所属名</t>
  </si>
  <si>
    <t>団体コード</t>
  </si>
  <si>
    <t>所属名がリストにない場合</t>
  </si>
  <si>
    <t>④申込み責任者</t>
  </si>
  <si>
    <t>⑤連絡先（携帯等）</t>
  </si>
  <si>
    <t>男子</t>
  </si>
  <si>
    <t>女子</t>
  </si>
  <si>
    <t>申込み方法
（お願い）</t>
  </si>
  <si>
    <r>
      <rPr>
        <b/>
        <sz val="9"/>
        <rFont val="MS Gothic"/>
        <family val="3"/>
        <charset val="128"/>
      </rPr>
      <t>まず種別を入力して下さい｡</t>
    </r>
    <r>
      <rPr>
        <sz val="8"/>
        <rFont val="ＭＳ 明朝"/>
        <family val="1"/>
        <charset val="128"/>
      </rPr>
      <t>（①→②→③の順に選んで下さい。）
登録ﾅﾝﾊﾞｰや名前は、陸連登録データ通りにお願いします。間違えるとエントリーできない場合があります。</t>
    </r>
    <r>
      <rPr>
        <b/>
        <sz val="8"/>
        <rFont val="ＭＳ 明朝"/>
        <family val="1"/>
        <charset val="128"/>
      </rPr>
      <t>ファイル名はチーム名でお願いします。</t>
    </r>
  </si>
  <si>
    <r>
      <rPr>
        <sz val="8"/>
        <rFont val="MS Mincho"/>
        <family val="1"/>
        <charset val="128"/>
      </rPr>
      <t>※　氏名などに</t>
    </r>
    <r>
      <rPr>
        <b/>
        <sz val="8"/>
        <color rgb="FFFF0000"/>
        <rFont val="ＭＳ 明朝"/>
        <family val="1"/>
        <charset val="128"/>
      </rPr>
      <t>『全角･半角のスペース』を入れない</t>
    </r>
    <r>
      <rPr>
        <sz val="8"/>
        <rFont val="ＭＳ 明朝"/>
        <family val="1"/>
        <charset val="128"/>
      </rPr>
      <t>で下さい。
※　参考記録は</t>
    </r>
    <r>
      <rPr>
        <b/>
        <u/>
        <sz val="8"/>
        <color rgb="FFFF0000"/>
        <rFont val="ＭＳ 明朝"/>
        <family val="1"/>
        <charset val="128"/>
      </rPr>
      <t>『整数』</t>
    </r>
    <r>
      <rPr>
        <sz val="8"/>
        <rFont val="ＭＳ 明朝"/>
        <family val="1"/>
        <charset val="128"/>
      </rPr>
      <t>とし､『14,15.00』のような</t>
    </r>
    <r>
      <rPr>
        <b/>
        <u/>
        <sz val="8"/>
        <color rgb="FFFF0000"/>
        <rFont val="ＭＳ 明朝"/>
        <family val="1"/>
        <charset val="128"/>
      </rPr>
      <t>『,』や『.』を入れない</t>
    </r>
    <r>
      <rPr>
        <sz val="8"/>
        <rFont val="ＭＳ 明朝"/>
        <family val="1"/>
        <charset val="128"/>
      </rPr>
      <t>で下さい。</t>
    </r>
  </si>
  <si>
    <t>参加料合計</t>
  </si>
  <si>
    <t>No</t>
  </si>
  <si>
    <t>登録
ﾅﾝﾊﾞｰ</t>
  </si>
  <si>
    <t>姓</t>
  </si>
  <si>
    <t>名</t>
  </si>
  <si>
    <t>ﾌﾘｾｲ</t>
  </si>
  <si>
    <t>ﾌﾘﾒｲ</t>
  </si>
  <si>
    <t>学
年</t>
  </si>
  <si>
    <t>性
別</t>
  </si>
  <si>
    <t>種目１</t>
  </si>
  <si>
    <t>種目２</t>
  </si>
  <si>
    <t>種目３</t>
  </si>
  <si>
    <t>4×100mR</t>
  </si>
  <si>
    <t>4×400mR</t>
  </si>
  <si>
    <t>クラス</t>
  </si>
  <si>
    <t>種目名</t>
  </si>
  <si>
    <t>参考記録</t>
  </si>
  <si>
    <t>○</t>
  </si>
  <si>
    <t>例</t>
  </si>
  <si>
    <t>D1234</t>
  </si>
  <si>
    <t>山田</t>
  </si>
  <si>
    <t>太郎</t>
  </si>
  <si>
    <t>ﾔﾏﾀﾞ</t>
  </si>
  <si>
    <t>ﾀﾛｳ</t>
  </si>
  <si>
    <t>男</t>
  </si>
  <si>
    <t>中学男子</t>
  </si>
  <si>
    <t>100m</t>
  </si>
  <si>
    <t>5000m</t>
  </si>
  <si>
    <t>計</t>
  </si>
  <si>
    <t>A</t>
  </si>
  <si>
    <t>中学男子A</t>
  </si>
  <si>
    <t>四種競技</t>
  </si>
  <si>
    <t>B</t>
  </si>
  <si>
    <t>中学男子B</t>
  </si>
  <si>
    <t>他の種目</t>
  </si>
  <si>
    <t>C</t>
  </si>
  <si>
    <t>中学男子C</t>
  </si>
  <si>
    <t>D</t>
  </si>
  <si>
    <t>中学男子D</t>
  </si>
  <si>
    <t>E</t>
  </si>
  <si>
    <t>中学男子E</t>
  </si>
  <si>
    <t>中学男子○</t>
  </si>
  <si>
    <t>中学女子A</t>
  </si>
  <si>
    <t>中学女子B</t>
  </si>
  <si>
    <t>中学女子C</t>
  </si>
  <si>
    <t>中学女子D</t>
  </si>
  <si>
    <t>中学女子E</t>
  </si>
  <si>
    <t>中学女子○</t>
  </si>
  <si>
    <t>小学女子A</t>
  </si>
  <si>
    <t>小学女子B</t>
  </si>
  <si>
    <t>小学女子C</t>
  </si>
  <si>
    <t>小学女子D</t>
  </si>
  <si>
    <t>小学女子E</t>
  </si>
  <si>
    <t>小学女子○</t>
  </si>
  <si>
    <t>高校男子A</t>
  </si>
  <si>
    <t>高校男子B</t>
  </si>
  <si>
    <t>高校男子C</t>
  </si>
  <si>
    <t>高校男子D</t>
  </si>
  <si>
    <t>高校男子E</t>
  </si>
  <si>
    <t>高校男子○</t>
  </si>
  <si>
    <t>高校女子A</t>
  </si>
  <si>
    <t>高校女子B</t>
  </si>
  <si>
    <t>高校女子C</t>
  </si>
  <si>
    <t>高校女子D</t>
  </si>
  <si>
    <t>高校女子E</t>
  </si>
  <si>
    <t>高校女子○</t>
  </si>
  <si>
    <t>一般男子A</t>
  </si>
  <si>
    <t>一般男子B</t>
  </si>
  <si>
    <t>一般男子C</t>
  </si>
  <si>
    <t>一般男子D</t>
  </si>
  <si>
    <t>一般男子E</t>
  </si>
  <si>
    <t>一般男子○</t>
  </si>
  <si>
    <t>一般女子A</t>
  </si>
  <si>
    <t>一般女子B</t>
  </si>
  <si>
    <t>一般女子C</t>
  </si>
  <si>
    <t>一般女子D</t>
  </si>
  <si>
    <t>一般女子E</t>
  </si>
  <si>
    <t>一般女子○</t>
  </si>
  <si>
    <t>チームスタッフ一覧</t>
  </si>
  <si>
    <t>№</t>
  </si>
  <si>
    <t>種別</t>
  </si>
  <si>
    <t>氏名</t>
  </si>
  <si>
    <t>住所</t>
  </si>
  <si>
    <t>連絡先</t>
  </si>
  <si>
    <t>小学地区</t>
  </si>
  <si>
    <t>中学地区</t>
  </si>
  <si>
    <t>高校地区</t>
  </si>
  <si>
    <t>一般地区</t>
  </si>
  <si>
    <t>壮年地区</t>
  </si>
  <si>
    <t>半角スペース</t>
  </si>
  <si>
    <t>一般男子</t>
  </si>
  <si>
    <t>壮年男子</t>
  </si>
  <si>
    <t>高校男子</t>
  </si>
  <si>
    <t>中学男子1</t>
  </si>
  <si>
    <t>中学男子2</t>
  </si>
  <si>
    <t>中学男子3</t>
  </si>
  <si>
    <t>小学男子1</t>
  </si>
  <si>
    <t>小学男子2</t>
  </si>
  <si>
    <t>小学男子3</t>
  </si>
  <si>
    <t>小学男子4</t>
  </si>
  <si>
    <t>小学男子5</t>
  </si>
  <si>
    <t>小学男子6</t>
  </si>
  <si>
    <t>一般女子</t>
  </si>
  <si>
    <t>壮年女子</t>
  </si>
  <si>
    <t>高校女子</t>
  </si>
  <si>
    <t>中学女子1</t>
  </si>
  <si>
    <t>中学女子2</t>
  </si>
  <si>
    <t>中学女子3</t>
  </si>
  <si>
    <t>小学女子1</t>
  </si>
  <si>
    <t>小学女子2</t>
  </si>
  <si>
    <t>小学女子3</t>
  </si>
  <si>
    <t>小学女子4</t>
  </si>
  <si>
    <t>小学女子5</t>
  </si>
  <si>
    <t>小学女子6</t>
  </si>
  <si>
    <t>T南部一般</t>
  </si>
  <si>
    <t>T南部高校</t>
  </si>
  <si>
    <t>T筑後中学</t>
  </si>
  <si>
    <t>T筑後小学</t>
  </si>
  <si>
    <t>T筑豊一般</t>
  </si>
  <si>
    <t>T筑豊高校</t>
  </si>
  <si>
    <t>T筑豊中学</t>
  </si>
  <si>
    <t>T筑豊小学</t>
  </si>
  <si>
    <t>T中部一般</t>
  </si>
  <si>
    <t>T中部高校</t>
  </si>
  <si>
    <t>T福岡中学</t>
  </si>
  <si>
    <t>T福岡小学</t>
  </si>
  <si>
    <t>T北部一般</t>
  </si>
  <si>
    <t>T北部高校</t>
  </si>
  <si>
    <t>T北九中学</t>
  </si>
  <si>
    <t>T北九小学</t>
  </si>
  <si>
    <t>T筑前中学</t>
  </si>
  <si>
    <t>T筑前小学</t>
  </si>
  <si>
    <t>T京築中学</t>
  </si>
  <si>
    <t>T京築小学</t>
  </si>
  <si>
    <t>T北部壮年</t>
  </si>
  <si>
    <t>北九</t>
  </si>
  <si>
    <t>京築</t>
  </si>
  <si>
    <t>北部</t>
  </si>
  <si>
    <t>南部</t>
  </si>
  <si>
    <t xml:space="preserve"> </t>
  </si>
  <si>
    <t>筑豊</t>
  </si>
  <si>
    <t>1年100m</t>
  </si>
  <si>
    <t>2年100m</t>
  </si>
  <si>
    <t>3年100m</t>
  </si>
  <si>
    <t>1年50m</t>
  </si>
  <si>
    <t>2年50m</t>
  </si>
  <si>
    <t>3年50m</t>
  </si>
  <si>
    <t>4年100m</t>
  </si>
  <si>
    <t>5年100m</t>
  </si>
  <si>
    <t>6年100m</t>
  </si>
  <si>
    <t>一般</t>
  </si>
  <si>
    <t>久留米自衛隊</t>
  </si>
  <si>
    <t>高校</t>
  </si>
  <si>
    <t>朝倉光陽高</t>
  </si>
  <si>
    <t>中学</t>
  </si>
  <si>
    <t>十文字中</t>
  </si>
  <si>
    <t>小学</t>
  </si>
  <si>
    <t>うきは市陸上部</t>
  </si>
  <si>
    <t>筑豊AC</t>
  </si>
  <si>
    <t>鞍手高</t>
  </si>
  <si>
    <t>後藤寺中</t>
  </si>
  <si>
    <t>戸切小</t>
  </si>
  <si>
    <t>758</t>
  </si>
  <si>
    <t>DNP西日本</t>
  </si>
  <si>
    <t>西南学院高</t>
  </si>
  <si>
    <t>千代中</t>
  </si>
  <si>
    <t>平和台ｼﾞｭﾆｱ</t>
  </si>
  <si>
    <t>北九州RC</t>
  </si>
  <si>
    <t>青豊高</t>
  </si>
  <si>
    <t>早鞆中</t>
  </si>
  <si>
    <t>貫小</t>
  </si>
  <si>
    <t>春日中</t>
  </si>
  <si>
    <t>Genkai AC</t>
  </si>
  <si>
    <t>753</t>
  </si>
  <si>
    <t>行橋中</t>
  </si>
  <si>
    <t>苅田与原RC</t>
  </si>
  <si>
    <t>壮年</t>
  </si>
  <si>
    <t>中部</t>
  </si>
  <si>
    <t>所属ID</t>
  </si>
  <si>
    <t>共通1500m</t>
  </si>
  <si>
    <t>1年600m</t>
  </si>
  <si>
    <t>2年600m</t>
  </si>
  <si>
    <t>3年600m</t>
  </si>
  <si>
    <t>4年800m</t>
  </si>
  <si>
    <t>5年800m</t>
  </si>
  <si>
    <t>6年800m</t>
  </si>
  <si>
    <t>800m</t>
  </si>
  <si>
    <t>1年800m</t>
  </si>
  <si>
    <t>久留米高専</t>
  </si>
  <si>
    <t>朝倉東高</t>
  </si>
  <si>
    <t>南陵中</t>
  </si>
  <si>
    <t>ちくぜんRC</t>
  </si>
  <si>
    <t>直鞍ｸﾗﾌﾞ</t>
  </si>
  <si>
    <t>直方高</t>
  </si>
  <si>
    <t>田川中</t>
  </si>
  <si>
    <t>直方西小</t>
  </si>
  <si>
    <t>891</t>
  </si>
  <si>
    <t>福岡聴特支</t>
  </si>
  <si>
    <t>筑紫女学園高</t>
  </si>
  <si>
    <t>附属福岡中</t>
  </si>
  <si>
    <t>FB.AC</t>
  </si>
  <si>
    <t>日立金属</t>
  </si>
  <si>
    <t>築上西高</t>
  </si>
  <si>
    <t>門司中</t>
  </si>
  <si>
    <t>霧丘小</t>
  </si>
  <si>
    <t>春日東中</t>
  </si>
  <si>
    <t>長峡中</t>
  </si>
  <si>
    <t>新田原ﾗﾝﾅｰｽﾞ</t>
  </si>
  <si>
    <t>大木AC</t>
  </si>
  <si>
    <t>朝倉高</t>
  </si>
  <si>
    <t>秋月中</t>
  </si>
  <si>
    <t>みつはし陸上ｸ</t>
  </si>
  <si>
    <t>ﾄﾖﾀ自動車九州</t>
  </si>
  <si>
    <t>筑豊高</t>
  </si>
  <si>
    <t>田川鎮西中</t>
  </si>
  <si>
    <t>芦屋J.C.</t>
  </si>
  <si>
    <t>九電工</t>
  </si>
  <si>
    <t>福大若葉高</t>
  </si>
  <si>
    <t>城西中</t>
  </si>
  <si>
    <t>KKT</t>
  </si>
  <si>
    <t>ﾋﾋﾞｷｽﾊﾟｲｽ</t>
  </si>
  <si>
    <t>育徳館高</t>
  </si>
  <si>
    <t>風師中</t>
  </si>
  <si>
    <t>曽根小</t>
  </si>
  <si>
    <t>春日西中</t>
  </si>
  <si>
    <t>中京中</t>
  </si>
  <si>
    <t>豊前JAC</t>
  </si>
  <si>
    <t>県外</t>
  </si>
  <si>
    <t>大川市役所</t>
  </si>
  <si>
    <t>明善高</t>
  </si>
  <si>
    <t>朝倉･甘木中</t>
  </si>
  <si>
    <t>わかばｱｽﾘｰﾄｸ</t>
  </si>
  <si>
    <t>筑豊指導者ｸﾗﾌﾞ</t>
  </si>
  <si>
    <t>筑豊工高</t>
  </si>
  <si>
    <t>伊田中</t>
  </si>
  <si>
    <t>柴田ｱｽﾘｰﾄｸ</t>
  </si>
  <si>
    <t>西鉄</t>
  </si>
  <si>
    <t>福岡女学院高</t>
  </si>
  <si>
    <t>東光中</t>
  </si>
  <si>
    <t>Kokamoｷｯｽﾞ</t>
  </si>
  <si>
    <t>北九陸友会</t>
  </si>
  <si>
    <t>苅田工高</t>
  </si>
  <si>
    <t>戸ノ上中</t>
  </si>
  <si>
    <t>浅川小</t>
  </si>
  <si>
    <t>春日南中</t>
  </si>
  <si>
    <t>泉中</t>
  </si>
  <si>
    <t>みやこJAC</t>
  </si>
  <si>
    <t>南部指導者ｸ</t>
  </si>
  <si>
    <t>久留米高</t>
  </si>
  <si>
    <t>東峰中</t>
  </si>
  <si>
    <t>安武走友ｸﾗﾌﾞ</t>
  </si>
  <si>
    <t>ﾄﾖﾀ九州RC</t>
  </si>
  <si>
    <t>西鞍手高</t>
  </si>
  <si>
    <t>金川中</t>
  </si>
  <si>
    <t>田川RC</t>
  </si>
  <si>
    <t>Ｒ．Ｍ．ＡＣ</t>
  </si>
  <si>
    <t>福岡雙葉高</t>
  </si>
  <si>
    <t>博多中</t>
  </si>
  <si>
    <t>TEAM-F</t>
  </si>
  <si>
    <t>ﾊﾟﾅｿﾆｯｸ電工</t>
  </si>
  <si>
    <t>京都高</t>
  </si>
  <si>
    <t>柳西中</t>
  </si>
  <si>
    <t>光貞小</t>
  </si>
  <si>
    <t>春日北中</t>
  </si>
  <si>
    <t>仲津中</t>
  </si>
  <si>
    <t>椎田少年陸ｸ</t>
  </si>
  <si>
    <t>三井水道企業団</t>
  </si>
  <si>
    <t>久留米筑水高</t>
  </si>
  <si>
    <t>杷木中</t>
  </si>
  <si>
    <t>久留米市陸上教</t>
  </si>
  <si>
    <t>穂波Jr.AC</t>
  </si>
  <si>
    <t>鞍手農高</t>
  </si>
  <si>
    <t>田川中央中</t>
  </si>
  <si>
    <t>とびうめｸﾗﾌﾞ</t>
  </si>
  <si>
    <t>精華女子高</t>
  </si>
  <si>
    <t>東住吉中</t>
  </si>
  <si>
    <t>七隈ｸﾗﾌﾞ</t>
  </si>
  <si>
    <t>L.A.C.</t>
  </si>
  <si>
    <t>行橋高</t>
  </si>
  <si>
    <t>緑丘中</t>
  </si>
  <si>
    <t>槻田小</t>
  </si>
  <si>
    <t>春日野中</t>
  </si>
  <si>
    <t>八屋中</t>
  </si>
  <si>
    <t>コスモスRC</t>
  </si>
  <si>
    <t>有明高専</t>
  </si>
  <si>
    <t>南筑高</t>
  </si>
  <si>
    <t>比良松中</t>
  </si>
  <si>
    <t>京町陸上ｸﾗﾌﾞ</t>
  </si>
  <si>
    <t>嘉麻市陸協</t>
  </si>
  <si>
    <t>鞍手竜徳高</t>
  </si>
  <si>
    <t>香春中</t>
  </si>
  <si>
    <t>福岡大ｸﾗﾌﾞ</t>
  </si>
  <si>
    <t>福大大濠高</t>
  </si>
  <si>
    <t>春吉中</t>
  </si>
  <si>
    <t>西新ﾗﾝﾅｰｽﾞ</t>
  </si>
  <si>
    <t>黒崎播磨</t>
  </si>
  <si>
    <t>東郷中</t>
  </si>
  <si>
    <t>市丸小</t>
  </si>
  <si>
    <t>大野東中</t>
  </si>
  <si>
    <t>千束中</t>
  </si>
  <si>
    <t>豊津陸協</t>
  </si>
  <si>
    <t>久留米ｻﾌﾞﾄﾗｯｸ</t>
  </si>
  <si>
    <t>久留米商高</t>
  </si>
  <si>
    <t>三輪中</t>
  </si>
  <si>
    <t>金丸ｱｽﾘｰﾄｸﾗﾌﾞ</t>
  </si>
  <si>
    <t>鞍手商高</t>
  </si>
  <si>
    <t>勾金中</t>
  </si>
  <si>
    <t>福岡市役所</t>
  </si>
  <si>
    <t>東福岡高</t>
  </si>
  <si>
    <t>中村学園女子中</t>
  </si>
  <si>
    <t>福岡雙葉ｸﾗﾌﾞ</t>
  </si>
  <si>
    <t>高校北部指ｸ</t>
  </si>
  <si>
    <t>松ヶ江中</t>
  </si>
  <si>
    <t>八枝小</t>
  </si>
  <si>
    <t>大野中</t>
  </si>
  <si>
    <t>苅田中</t>
  </si>
  <si>
    <t>UAC</t>
  </si>
  <si>
    <t>(株)ﾑｰﾝｽﾀｰ</t>
  </si>
  <si>
    <t>三井高</t>
  </si>
  <si>
    <t>夜須中</t>
  </si>
  <si>
    <t>九州ｱｽﾘｰﾄｱﾛｰｻﾞ</t>
  </si>
  <si>
    <t>筑豊陸上ｸ</t>
  </si>
  <si>
    <t>嘉穂高</t>
  </si>
  <si>
    <t>赤中</t>
  </si>
  <si>
    <t>ｿﾆｯｸ福岡RC</t>
  </si>
  <si>
    <t>博多高</t>
  </si>
  <si>
    <t>高宮中</t>
  </si>
  <si>
    <t>福岡JRC</t>
  </si>
  <si>
    <t>北九州ﾀﾞｲﾊﾂ</t>
  </si>
  <si>
    <t>敬愛中</t>
  </si>
  <si>
    <t>赤坂小</t>
  </si>
  <si>
    <t>大利中</t>
  </si>
  <si>
    <t>新津中</t>
  </si>
  <si>
    <t>久保小クラブ</t>
  </si>
  <si>
    <t>小学年</t>
  </si>
  <si>
    <t>中学年</t>
  </si>
  <si>
    <t>高校年</t>
  </si>
  <si>
    <t>一般年</t>
  </si>
  <si>
    <t>壮年年</t>
  </si>
  <si>
    <t>小郡市陸協</t>
  </si>
  <si>
    <t>小郡高</t>
  </si>
  <si>
    <t>久･城南中</t>
  </si>
  <si>
    <t>御井陸上ｸﾗﾌﾞ</t>
  </si>
  <si>
    <t>近畿大</t>
  </si>
  <si>
    <t>嘉穂東高</t>
  </si>
  <si>
    <t>大任中</t>
  </si>
  <si>
    <t>ＳＤ</t>
  </si>
  <si>
    <t>博多女子高</t>
  </si>
  <si>
    <t>三宅中</t>
  </si>
  <si>
    <t>福岡ｷｯｽﾞ</t>
  </si>
  <si>
    <t>JR九州</t>
  </si>
  <si>
    <t>足立中</t>
  </si>
  <si>
    <t>戸畑CSC</t>
  </si>
  <si>
    <t>平野中</t>
  </si>
  <si>
    <t>豊津中</t>
  </si>
  <si>
    <t>大牟田市陸協</t>
  </si>
  <si>
    <t>三井中央高</t>
  </si>
  <si>
    <t>江南中</t>
  </si>
  <si>
    <t>高良内陸上ｸﾗﾌﾞ</t>
  </si>
  <si>
    <t>福岡陸協</t>
  </si>
  <si>
    <t>嘉穂総合高</t>
  </si>
  <si>
    <t>添田中</t>
  </si>
  <si>
    <t>室見川RC</t>
  </si>
  <si>
    <t>福岡第一高</t>
  </si>
  <si>
    <t>警固中</t>
  </si>
  <si>
    <t>舞鶴ﾗﾝﾆﾝｸﾞｸﾗﾌﾞ</t>
  </si>
  <si>
    <t>新日鐵住金</t>
  </si>
  <si>
    <t>霧丘中</t>
  </si>
  <si>
    <t>曽根RC</t>
  </si>
  <si>
    <t>御陵中</t>
  </si>
  <si>
    <t>犀川中</t>
  </si>
  <si>
    <t>森口病院</t>
  </si>
  <si>
    <t>浮羽究真館高</t>
  </si>
  <si>
    <t>櫛原中</t>
  </si>
  <si>
    <t>黒木陸上ｸﾗﾌﾞ</t>
  </si>
  <si>
    <t>稲築志耕館高</t>
  </si>
  <si>
    <t>川崎中</t>
  </si>
  <si>
    <t>福岡ﾘｿﾞﾄ&amp;ｽﾎﾟ-ﾂ</t>
  </si>
  <si>
    <t>第一経済大附高</t>
  </si>
  <si>
    <t>当仁中</t>
  </si>
  <si>
    <t>武田ｱｽﾘｰﾄｸﾗﾌﾞ</t>
  </si>
  <si>
    <t>新日鐵化学</t>
  </si>
  <si>
    <t>菊陵中</t>
  </si>
  <si>
    <t>折尾西陸上ｸ</t>
  </si>
  <si>
    <t>二日市中</t>
  </si>
  <si>
    <t>椎田中</t>
  </si>
  <si>
    <t>FREEDOM</t>
  </si>
  <si>
    <t>輝翔館高</t>
  </si>
  <si>
    <t>牟田山中</t>
  </si>
  <si>
    <t>三潴ジュニア</t>
  </si>
  <si>
    <t>嘉穂工高</t>
  </si>
  <si>
    <t>鷹峰中</t>
  </si>
  <si>
    <t>中部指導者ｸ</t>
  </si>
  <si>
    <t>沖学園高</t>
  </si>
  <si>
    <t>博多女子中</t>
  </si>
  <si>
    <t>和白ｼﾞｭﾆｱAC</t>
  </si>
  <si>
    <t>ＴＯＴＯ</t>
  </si>
  <si>
    <t>富野中</t>
  </si>
  <si>
    <t>すがお陸上ｸ</t>
  </si>
  <si>
    <t>筑山中</t>
  </si>
  <si>
    <t>築城中</t>
  </si>
  <si>
    <t>八女陸上ｸﾗﾌﾞ</t>
  </si>
  <si>
    <t>浮羽工高</t>
  </si>
  <si>
    <t>諏訪中</t>
  </si>
  <si>
    <t>山田高</t>
  </si>
  <si>
    <t>池尻中</t>
  </si>
  <si>
    <t>福岡県庁</t>
  </si>
  <si>
    <t>中村学園女子高</t>
  </si>
  <si>
    <t>百道中</t>
  </si>
  <si>
    <t>折尾西陸上ｸﾗﾌﾞ</t>
  </si>
  <si>
    <t>白銀中</t>
  </si>
  <si>
    <t>浅川AC</t>
  </si>
  <si>
    <t>筑紫野中</t>
  </si>
  <si>
    <t>今元中</t>
  </si>
  <si>
    <t>久留米大</t>
  </si>
  <si>
    <t>大川樟風高</t>
  </si>
  <si>
    <t>良山中</t>
  </si>
  <si>
    <t>東鷹高</t>
  </si>
  <si>
    <t>糸田中</t>
  </si>
  <si>
    <t>西南学院TC</t>
  </si>
  <si>
    <t>中村学園三陽高</t>
  </si>
  <si>
    <t>西福岡中</t>
  </si>
  <si>
    <t>三菱化学AC</t>
  </si>
  <si>
    <t>思永中</t>
  </si>
  <si>
    <t>天拝中</t>
  </si>
  <si>
    <t>角田中</t>
  </si>
  <si>
    <t>久留米工大</t>
  </si>
  <si>
    <t>三潴高</t>
  </si>
  <si>
    <t>明星中</t>
  </si>
  <si>
    <t>田川工高</t>
  </si>
  <si>
    <t>金田中</t>
  </si>
  <si>
    <t>マリンポリス</t>
  </si>
  <si>
    <t>福工大城東高</t>
  </si>
  <si>
    <t>姪浜中</t>
  </si>
  <si>
    <t>安川電機</t>
  </si>
  <si>
    <t>篠崎中</t>
  </si>
  <si>
    <t>沼ﾁｬﾚﾝｼﾞ</t>
  </si>
  <si>
    <t>筑紫野南中</t>
  </si>
  <si>
    <t>伊良原中</t>
  </si>
  <si>
    <t>福島高</t>
  </si>
  <si>
    <t>宮ノ陣中</t>
  </si>
  <si>
    <t>西田川高</t>
  </si>
  <si>
    <t>方城中</t>
  </si>
  <si>
    <t>筑邦銀行</t>
  </si>
  <si>
    <t>立花高</t>
  </si>
  <si>
    <t>玄洋中</t>
  </si>
  <si>
    <t>北九州ＲｉＣ</t>
  </si>
  <si>
    <t>板櫃中</t>
  </si>
  <si>
    <t>KRC</t>
  </si>
  <si>
    <t>学業院中</t>
  </si>
  <si>
    <t>育徳館中</t>
  </si>
  <si>
    <t>八女農高</t>
  </si>
  <si>
    <t>荒木中</t>
  </si>
  <si>
    <t>田川高</t>
  </si>
  <si>
    <t>赤池中</t>
  </si>
  <si>
    <t>UNO STAR</t>
  </si>
  <si>
    <t>福岡舞鶴高</t>
  </si>
  <si>
    <t>能古中</t>
  </si>
  <si>
    <t>北九州URC</t>
  </si>
  <si>
    <t>附属小倉中</t>
  </si>
  <si>
    <t>北九州RiC</t>
  </si>
  <si>
    <t>太宰府中</t>
  </si>
  <si>
    <t>勝山中</t>
  </si>
  <si>
    <t>リレー１</t>
  </si>
  <si>
    <t>八女高</t>
  </si>
  <si>
    <t>筑邦西中</t>
  </si>
  <si>
    <t>田川商高</t>
  </si>
  <si>
    <t>直方第一中</t>
  </si>
  <si>
    <t>つつみ教室</t>
  </si>
  <si>
    <t>九産大九州高</t>
  </si>
  <si>
    <t>香椎第一中</t>
  </si>
  <si>
    <t>北九州高専</t>
  </si>
  <si>
    <t>南小倉中</t>
  </si>
  <si>
    <t>本城陸上ｸ</t>
  </si>
  <si>
    <t>太宰府東中</t>
  </si>
  <si>
    <t>合岩中</t>
  </si>
  <si>
    <t>中学女子</t>
  </si>
  <si>
    <t>八女工高</t>
  </si>
  <si>
    <t>屏水中</t>
  </si>
  <si>
    <t>大和青藍高</t>
  </si>
  <si>
    <t>直方第二中</t>
  </si>
  <si>
    <t>ｅＡ福岡</t>
  </si>
  <si>
    <t>上智福岡高</t>
  </si>
  <si>
    <t>多々良中</t>
  </si>
  <si>
    <t>九国大AC</t>
  </si>
  <si>
    <t>西南女学院中</t>
  </si>
  <si>
    <t>KKRC</t>
  </si>
  <si>
    <t>太宰府西中</t>
  </si>
  <si>
    <t>上毛中</t>
  </si>
  <si>
    <t>黒木高</t>
  </si>
  <si>
    <t>青陵中</t>
  </si>
  <si>
    <t>飯塚高</t>
  </si>
  <si>
    <t>直方第三中</t>
  </si>
  <si>
    <t>新日本製薬</t>
  </si>
  <si>
    <t>純真高</t>
  </si>
  <si>
    <t>住吉中</t>
  </si>
  <si>
    <t>FRAC北九州</t>
  </si>
  <si>
    <t>照曜館中</t>
  </si>
  <si>
    <t>戸畑中央RC</t>
  </si>
  <si>
    <t>那珂川中</t>
  </si>
  <si>
    <t>吉富中</t>
  </si>
  <si>
    <t>小学男クラス</t>
  </si>
  <si>
    <t>中学男クラス</t>
  </si>
  <si>
    <t>高校男クラス</t>
  </si>
  <si>
    <t>一般男クラス</t>
  </si>
  <si>
    <t>壮年男クラス</t>
  </si>
  <si>
    <t>リレー２</t>
  </si>
  <si>
    <t>伝習館高</t>
  </si>
  <si>
    <t>高牟礼中</t>
  </si>
  <si>
    <t>近大福岡高</t>
  </si>
  <si>
    <t>植木中</t>
  </si>
  <si>
    <t>福岡海星女子高</t>
  </si>
  <si>
    <t>花畑中</t>
  </si>
  <si>
    <t>玄海TC</t>
  </si>
  <si>
    <t>日新館中</t>
  </si>
  <si>
    <t>北小倉ｱｽﾘｰﾄｸ</t>
  </si>
  <si>
    <t>那珂川南中</t>
  </si>
  <si>
    <t>京築陸協</t>
  </si>
  <si>
    <t>山門高</t>
  </si>
  <si>
    <t>宝城中</t>
  </si>
  <si>
    <t>日新館高</t>
  </si>
  <si>
    <t>宮若東中</t>
  </si>
  <si>
    <t>西日本ｼﾃｨ銀行</t>
  </si>
  <si>
    <t>修猷館高</t>
  </si>
  <si>
    <t>高取中</t>
  </si>
  <si>
    <t>弥生産業</t>
  </si>
  <si>
    <t>企救中</t>
  </si>
  <si>
    <t>明治学園ｸ</t>
  </si>
  <si>
    <t>前原中</t>
  </si>
  <si>
    <t>みやこ陸協</t>
  </si>
  <si>
    <t>小学男子</t>
  </si>
  <si>
    <t>三池高</t>
  </si>
  <si>
    <t>大原中</t>
  </si>
  <si>
    <t>福智高</t>
  </si>
  <si>
    <t>小竹中</t>
  </si>
  <si>
    <t>福岡医療専門学</t>
  </si>
  <si>
    <t>福岡高</t>
  </si>
  <si>
    <t>友泉中</t>
  </si>
  <si>
    <t>本城陸上ｸﾗﾌﾞ</t>
  </si>
  <si>
    <t>城南中</t>
  </si>
  <si>
    <t>北九州S.C.ACE</t>
  </si>
  <si>
    <t>前原西中</t>
  </si>
  <si>
    <t>高校県外</t>
  </si>
  <si>
    <t>一般県外</t>
  </si>
  <si>
    <t>三池工高</t>
  </si>
  <si>
    <t>立石中</t>
  </si>
  <si>
    <t>鞍手中</t>
  </si>
  <si>
    <t>福岡大</t>
  </si>
  <si>
    <t>筑紫丘高</t>
  </si>
  <si>
    <t>筑紫丘中</t>
  </si>
  <si>
    <t>九州共立大ｸﾗﾌﾞ</t>
  </si>
  <si>
    <t>曽根中</t>
  </si>
  <si>
    <t>尾倉ｸﾗﾌﾞ</t>
  </si>
  <si>
    <t>前原東中</t>
  </si>
  <si>
    <t>ありあけ新世高</t>
  </si>
  <si>
    <t>小郡中</t>
  </si>
  <si>
    <t>宮若西中</t>
  </si>
  <si>
    <t>中村学園大</t>
  </si>
  <si>
    <t>福岡工高</t>
  </si>
  <si>
    <t>三筑中</t>
  </si>
  <si>
    <t>福岡ﾏｽﾀｰｽﾞ</t>
  </si>
  <si>
    <t>菅生中</t>
  </si>
  <si>
    <t>木屋瀬RC</t>
  </si>
  <si>
    <t>二丈中</t>
  </si>
  <si>
    <t>個人</t>
  </si>
  <si>
    <t>大牟田北高</t>
  </si>
  <si>
    <t>三国中</t>
  </si>
  <si>
    <t>中間中</t>
  </si>
  <si>
    <t>西日本短期大</t>
  </si>
  <si>
    <t>福岡中央高</t>
  </si>
  <si>
    <t>那珂中</t>
  </si>
  <si>
    <t>B&amp;Kｱｽﾘｰﾄｸﾗﾌﾞ</t>
  </si>
  <si>
    <t>門司学園中</t>
  </si>
  <si>
    <t>Ksｱｽﾚﾁｯｸｸ</t>
  </si>
  <si>
    <t>福吉中</t>
  </si>
  <si>
    <t>小学女クラス</t>
  </si>
  <si>
    <t>中学女クラス</t>
  </si>
  <si>
    <t>高校女クラス</t>
  </si>
  <si>
    <t>一般女クラス</t>
  </si>
  <si>
    <t>壮年女クラス</t>
  </si>
  <si>
    <t>久留米附設高</t>
  </si>
  <si>
    <t>北野中</t>
  </si>
  <si>
    <t>中間北中</t>
  </si>
  <si>
    <t>福岡女子大</t>
  </si>
  <si>
    <t>福岡講倫館高</t>
  </si>
  <si>
    <t>和白中</t>
  </si>
  <si>
    <t>北九州高専AC</t>
  </si>
  <si>
    <t>東谷中</t>
  </si>
  <si>
    <t>志摩中</t>
  </si>
  <si>
    <t>久留米学園高</t>
  </si>
  <si>
    <t>大刀洗中</t>
  </si>
  <si>
    <t>中間東中</t>
  </si>
  <si>
    <t>福津市陸協</t>
  </si>
  <si>
    <t>香椎高</t>
  </si>
  <si>
    <t>金武中</t>
  </si>
  <si>
    <t>サン軽鉄</t>
  </si>
  <si>
    <t>守恒中</t>
  </si>
  <si>
    <t>宇美中</t>
  </si>
  <si>
    <t>小学女子</t>
  </si>
  <si>
    <t>祐誠高</t>
  </si>
  <si>
    <t>浮羽中</t>
  </si>
  <si>
    <t>中間南中</t>
  </si>
  <si>
    <t>宗像市陸協</t>
  </si>
  <si>
    <t>香椎工高</t>
  </si>
  <si>
    <t>吉塚中</t>
  </si>
  <si>
    <t>北実会</t>
  </si>
  <si>
    <t>志徳中</t>
  </si>
  <si>
    <t>宇美東中</t>
  </si>
  <si>
    <t>久留米信愛女高</t>
  </si>
  <si>
    <t>吉井中</t>
  </si>
  <si>
    <t>水巻中</t>
  </si>
  <si>
    <t>糟屋陸協</t>
  </si>
  <si>
    <t>城南高</t>
  </si>
  <si>
    <t>福岡城南中</t>
  </si>
  <si>
    <t>ERUNNERS</t>
  </si>
  <si>
    <t>沼中</t>
  </si>
  <si>
    <t>宇美南中</t>
  </si>
  <si>
    <t>リレー</t>
  </si>
  <si>
    <t>八女学院高</t>
  </si>
  <si>
    <t>田主丸中</t>
  </si>
  <si>
    <t>水巻南中</t>
  </si>
  <si>
    <t>筑紫野市役所</t>
  </si>
  <si>
    <t>筑前高</t>
  </si>
  <si>
    <t>元岡中</t>
  </si>
  <si>
    <t>SMS-AC</t>
  </si>
  <si>
    <t>横代中</t>
  </si>
  <si>
    <t>志免中</t>
  </si>
  <si>
    <t>西日本短大附高</t>
  </si>
  <si>
    <t>大川中</t>
  </si>
  <si>
    <t>芦屋中</t>
  </si>
  <si>
    <t>宗像AC</t>
  </si>
  <si>
    <t>柏陵高</t>
  </si>
  <si>
    <t>北崎中</t>
  </si>
  <si>
    <t>九州化学工業</t>
  </si>
  <si>
    <t>湯川中</t>
  </si>
  <si>
    <t>志免東中</t>
  </si>
  <si>
    <t>柳川高</t>
  </si>
  <si>
    <t>昭代中</t>
  </si>
  <si>
    <t>遠賀中</t>
  </si>
  <si>
    <t>UGTC</t>
  </si>
  <si>
    <t>玄洋高</t>
  </si>
  <si>
    <t>平尾中</t>
  </si>
  <si>
    <t>まどかRC</t>
  </si>
  <si>
    <t>南曽根中</t>
  </si>
  <si>
    <t>須恵中</t>
  </si>
  <si>
    <t>合計</t>
  </si>
  <si>
    <t>杉森女子高</t>
  </si>
  <si>
    <t>大川東中</t>
  </si>
  <si>
    <t>遠賀南中</t>
  </si>
  <si>
    <t>香住丘高</t>
  </si>
  <si>
    <t>玄界中</t>
  </si>
  <si>
    <t>脚膝倶楽部</t>
  </si>
  <si>
    <t>広徳中</t>
  </si>
  <si>
    <t>須恵東中</t>
  </si>
  <si>
    <t>明光学園高</t>
  </si>
  <si>
    <t>大川南中</t>
  </si>
  <si>
    <t>岡垣中</t>
  </si>
  <si>
    <t>九州産業大</t>
  </si>
  <si>
    <t>早良高</t>
  </si>
  <si>
    <t>梅林中</t>
  </si>
  <si>
    <t>小倉聴覚特支</t>
  </si>
  <si>
    <t>吉田中</t>
  </si>
  <si>
    <t>粕屋中</t>
  </si>
  <si>
    <t>大牟田高</t>
  </si>
  <si>
    <t>三潴中</t>
  </si>
  <si>
    <t>岡垣東中</t>
  </si>
  <si>
    <t>九州情報大</t>
  </si>
  <si>
    <t>福翔高</t>
  </si>
  <si>
    <t>長尾中</t>
  </si>
  <si>
    <t>小倉ＳＡＴ</t>
  </si>
  <si>
    <t>田原中</t>
  </si>
  <si>
    <t>粕屋東中</t>
  </si>
  <si>
    <t>誠修高</t>
  </si>
  <si>
    <t>城島中</t>
  </si>
  <si>
    <t>飯塚第一中</t>
  </si>
  <si>
    <t>西南学院大</t>
  </si>
  <si>
    <t>博多工高</t>
  </si>
  <si>
    <t>小呂中</t>
  </si>
  <si>
    <t>丸和運輸</t>
  </si>
  <si>
    <t>飛幡中</t>
  </si>
  <si>
    <t>篠栗中</t>
  </si>
  <si>
    <t>634</t>
  </si>
  <si>
    <t>大木中</t>
  </si>
  <si>
    <t>飯塚第二中</t>
  </si>
  <si>
    <t>福岡教育大</t>
  </si>
  <si>
    <t>福岡西陵高</t>
  </si>
  <si>
    <t>志賀中</t>
  </si>
  <si>
    <t>天空六風の会</t>
  </si>
  <si>
    <t>高生中</t>
  </si>
  <si>
    <t>篠栗北中</t>
  </si>
  <si>
    <t>650</t>
  </si>
  <si>
    <t>福島中</t>
  </si>
  <si>
    <t>嘉穂附属中</t>
  </si>
  <si>
    <t>福岡工大</t>
  </si>
  <si>
    <t>福岡女子高</t>
  </si>
  <si>
    <t>香椎第二中</t>
  </si>
  <si>
    <t>九州歯科大</t>
  </si>
  <si>
    <t>中原中</t>
  </si>
  <si>
    <t>久山中</t>
  </si>
  <si>
    <t>八女･南中</t>
  </si>
  <si>
    <t>菰田中</t>
  </si>
  <si>
    <t>日本経済大</t>
  </si>
  <si>
    <t>博多青松高</t>
  </si>
  <si>
    <t>曰佐中</t>
  </si>
  <si>
    <t>九州国際大</t>
  </si>
  <si>
    <t>大谷中</t>
  </si>
  <si>
    <t>新宮中</t>
  </si>
  <si>
    <t>八女･西中</t>
  </si>
  <si>
    <t>二瀬中</t>
  </si>
  <si>
    <t>宗像高</t>
  </si>
  <si>
    <t>原中</t>
  </si>
  <si>
    <t>北九州市立大</t>
  </si>
  <si>
    <t>明治学園中</t>
  </si>
  <si>
    <t>古賀中</t>
  </si>
  <si>
    <t>見崎中</t>
  </si>
  <si>
    <t>幸袋中</t>
  </si>
  <si>
    <t>光陵高</t>
  </si>
  <si>
    <t>席田中</t>
  </si>
  <si>
    <t>九州女子大</t>
  </si>
  <si>
    <t>向洋中</t>
  </si>
  <si>
    <t>古賀北中</t>
  </si>
  <si>
    <t>羽犬塚中</t>
  </si>
  <si>
    <t>飯塚鎮西中</t>
  </si>
  <si>
    <t>水産高</t>
  </si>
  <si>
    <t>壱岐中</t>
  </si>
  <si>
    <t>産業医科大</t>
  </si>
  <si>
    <t>若松中</t>
  </si>
  <si>
    <t>古賀東中</t>
  </si>
  <si>
    <t>筑後中</t>
  </si>
  <si>
    <t>嘉穂中</t>
  </si>
  <si>
    <t>新宮高</t>
  </si>
  <si>
    <t>早良中</t>
  </si>
  <si>
    <t>九州共立大</t>
  </si>
  <si>
    <t>石峯中</t>
  </si>
  <si>
    <t>城山中</t>
  </si>
  <si>
    <t>筑後北中</t>
  </si>
  <si>
    <t>頴田中</t>
  </si>
  <si>
    <t>古賀竟成館高</t>
  </si>
  <si>
    <t>多々良中央中</t>
  </si>
  <si>
    <t>九州工大</t>
  </si>
  <si>
    <t>洞北中</t>
  </si>
  <si>
    <t>宗像中央中</t>
  </si>
  <si>
    <t>黒木中</t>
  </si>
  <si>
    <t>庄内中</t>
  </si>
  <si>
    <t>玄界高</t>
  </si>
  <si>
    <t>原北中</t>
  </si>
  <si>
    <t>九州大</t>
  </si>
  <si>
    <t>二島中</t>
  </si>
  <si>
    <t>日の里中</t>
  </si>
  <si>
    <t>矢部中</t>
  </si>
  <si>
    <t>稲築中</t>
  </si>
  <si>
    <t>九産大九産高</t>
  </si>
  <si>
    <t>長丘中</t>
  </si>
  <si>
    <t>西南女学院大</t>
  </si>
  <si>
    <t>高須中</t>
  </si>
  <si>
    <t>自由ヶ丘中</t>
  </si>
  <si>
    <t>上陽中</t>
  </si>
  <si>
    <t>稲築東中</t>
  </si>
  <si>
    <t>福岡常葉高</t>
  </si>
  <si>
    <t>西陵中</t>
  </si>
  <si>
    <t>西日本工大</t>
  </si>
  <si>
    <t>槻田中</t>
  </si>
  <si>
    <t>河東中</t>
  </si>
  <si>
    <t>星野中</t>
  </si>
  <si>
    <t>碓井中</t>
  </si>
  <si>
    <t>筑紫台高</t>
  </si>
  <si>
    <t>福岡田隈中</t>
  </si>
  <si>
    <t>東筑紫短大</t>
  </si>
  <si>
    <t>高見中</t>
  </si>
  <si>
    <t>福間中</t>
  </si>
  <si>
    <t>筑南中</t>
  </si>
  <si>
    <t>筑穂中</t>
  </si>
  <si>
    <t>筑陽学園高</t>
  </si>
  <si>
    <t>和白丘中</t>
  </si>
  <si>
    <t>九州栄養福祉大</t>
  </si>
  <si>
    <t>大蔵中</t>
  </si>
  <si>
    <t>福間東中</t>
  </si>
  <si>
    <t>三又中</t>
  </si>
  <si>
    <t>桂川中</t>
  </si>
  <si>
    <t>東海大福岡高</t>
  </si>
  <si>
    <t>内浜中</t>
  </si>
  <si>
    <t>枝光台中</t>
  </si>
  <si>
    <t>津屋崎中</t>
  </si>
  <si>
    <t>立花中</t>
  </si>
  <si>
    <t>穂波東中</t>
  </si>
  <si>
    <t>春日高</t>
  </si>
  <si>
    <t>老司中</t>
  </si>
  <si>
    <t>中央中</t>
  </si>
  <si>
    <t>玄海中</t>
  </si>
  <si>
    <t>広川中</t>
  </si>
  <si>
    <t>穂波西中</t>
  </si>
  <si>
    <t>筑紫中央高</t>
  </si>
  <si>
    <t>次郎丸中</t>
  </si>
  <si>
    <t>尾倉中</t>
  </si>
  <si>
    <t>大島中</t>
  </si>
  <si>
    <t>柳城中</t>
  </si>
  <si>
    <t>山田中</t>
  </si>
  <si>
    <t>筑紫高</t>
  </si>
  <si>
    <t>香椎第三中</t>
  </si>
  <si>
    <t>空自築城</t>
  </si>
  <si>
    <t>花尾中</t>
  </si>
  <si>
    <t>筑陽学園中</t>
  </si>
  <si>
    <t>大牟田中</t>
  </si>
  <si>
    <t>武蔵台高</t>
  </si>
  <si>
    <t>柏原中</t>
  </si>
  <si>
    <t>九国大付中</t>
  </si>
  <si>
    <t>那珂川北中</t>
  </si>
  <si>
    <t>蒲池中</t>
  </si>
  <si>
    <t>猪位金中</t>
  </si>
  <si>
    <t>福岡農高</t>
  </si>
  <si>
    <t>城香中</t>
  </si>
  <si>
    <t>黒崎中</t>
  </si>
  <si>
    <t>宗像中</t>
  </si>
  <si>
    <t>柳南中</t>
  </si>
  <si>
    <t>弓削田中</t>
  </si>
  <si>
    <t>太宰府高</t>
  </si>
  <si>
    <t>片江中</t>
  </si>
  <si>
    <t>熊西中</t>
  </si>
  <si>
    <t>大和中</t>
  </si>
  <si>
    <t>福岡女子商高</t>
  </si>
  <si>
    <t>壱岐丘中</t>
  </si>
  <si>
    <t>折尾中</t>
  </si>
  <si>
    <t>三橋中</t>
  </si>
  <si>
    <t>糸島高</t>
  </si>
  <si>
    <t>板付中</t>
  </si>
  <si>
    <t>FDK</t>
  </si>
  <si>
    <t>本城中</t>
  </si>
  <si>
    <t>瀬高中</t>
  </si>
  <si>
    <t>糸島農高</t>
  </si>
  <si>
    <t>下山門中</t>
  </si>
  <si>
    <t>日産自動車九州</t>
  </si>
  <si>
    <t>穴生中</t>
  </si>
  <si>
    <t>東山中</t>
  </si>
  <si>
    <t>福岡魁誠高</t>
  </si>
  <si>
    <t>宮竹中</t>
  </si>
  <si>
    <t>クラブＲ２九州</t>
  </si>
  <si>
    <t>引野中</t>
  </si>
  <si>
    <t>山川中</t>
  </si>
  <si>
    <t>宇美商高</t>
  </si>
  <si>
    <t>横手中</t>
  </si>
  <si>
    <t>上津役中</t>
  </si>
  <si>
    <t>高田中</t>
  </si>
  <si>
    <t>須恵高</t>
  </si>
  <si>
    <t>原中央中</t>
  </si>
  <si>
    <t>香月中</t>
  </si>
  <si>
    <t>宅峰中</t>
  </si>
  <si>
    <t>上智福岡中</t>
  </si>
  <si>
    <t>木屋瀬中</t>
  </si>
  <si>
    <t>野間中</t>
  </si>
  <si>
    <t>沖田中</t>
  </si>
  <si>
    <t>米生中</t>
  </si>
  <si>
    <t>松崎中</t>
  </si>
  <si>
    <t>永犬丸中</t>
  </si>
  <si>
    <t>勝立中</t>
  </si>
  <si>
    <t>箱崎清松中</t>
  </si>
  <si>
    <t>則松中</t>
  </si>
  <si>
    <t>松原中</t>
  </si>
  <si>
    <t>西南学院中</t>
  </si>
  <si>
    <t>八児中</t>
  </si>
  <si>
    <t>白光中</t>
  </si>
  <si>
    <t>筑紫女学園中</t>
  </si>
  <si>
    <t>浅川中</t>
  </si>
  <si>
    <t>歴木中</t>
  </si>
  <si>
    <t>福岡雙葉中</t>
  </si>
  <si>
    <t>大･田隈中</t>
  </si>
  <si>
    <t>福大大濠中</t>
  </si>
  <si>
    <t>折尾愛真中</t>
  </si>
  <si>
    <t>橘中</t>
  </si>
  <si>
    <t>東福岡自彊館中</t>
  </si>
  <si>
    <t>828</t>
  </si>
  <si>
    <t>大･甘木中</t>
  </si>
  <si>
    <t>舞鶴附属中</t>
  </si>
  <si>
    <t>331</t>
  </si>
  <si>
    <t>明光学園中</t>
  </si>
  <si>
    <t>中村三陽中</t>
  </si>
  <si>
    <t>339</t>
  </si>
  <si>
    <t>久留米附設中</t>
  </si>
  <si>
    <t>福岡聾中</t>
  </si>
  <si>
    <t>571</t>
  </si>
  <si>
    <t>輝翔館中</t>
  </si>
  <si>
    <t>福岡女学院中</t>
  </si>
  <si>
    <t>648</t>
  </si>
  <si>
    <t>八女学院中</t>
  </si>
  <si>
    <t>照葉中</t>
  </si>
  <si>
    <t>すがお陸上ｸﾗﾌﾞ</t>
  </si>
  <si>
    <t>635</t>
  </si>
  <si>
    <t>は、人数オーバーです。</t>
  </si>
  <si>
    <t>ただし、</t>
  </si>
  <si>
    <t>標準記録を破っている選手がいましたら、</t>
  </si>
  <si>
    <t>一覧様式のその参考記録の背景を「赤」にして下さい。</t>
  </si>
  <si>
    <t>その場合は人数オーバーでもＯ．Ｋ．です。</t>
  </si>
  <si>
    <t>制限数</t>
  </si>
  <si>
    <t>出場数</t>
  </si>
  <si>
    <t>選手ナンバー</t>
  </si>
  <si>
    <t>性別</t>
  </si>
  <si>
    <t>選手名</t>
  </si>
  <si>
    <t>選手カナ</t>
  </si>
  <si>
    <t>所属名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</si>
  <si>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</si>
  <si>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</si>
  <si>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</si>
  <si>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</si>
  <si>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</si>
  <si>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</si>
  <si>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</si>
  <si>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</si>
  <si>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</si>
  <si>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ASAKAWA TAC</t>
    <phoneticPr fontId="38"/>
  </si>
  <si>
    <t>宮若ﾗﾝﾅｰｽﾞ</t>
    <rPh sb="0" eb="2">
      <t>ミヤワカ</t>
    </rPh>
    <phoneticPr fontId="38"/>
  </si>
  <si>
    <t>※大会当日、体調管理チェックシートを提出してください。</t>
    <phoneticPr fontId="38"/>
  </si>
  <si>
    <t>第２回京築地区夏季記録会</t>
    <rPh sb="7" eb="8">
      <t>ナツ</t>
    </rPh>
    <phoneticPr fontId="38"/>
  </si>
  <si>
    <t>2022/9/3開催</t>
    <phoneticPr fontId="38"/>
  </si>
  <si>
    <t>小学混合A</t>
    <rPh sb="2" eb="4">
      <t>コンゴウ</t>
    </rPh>
    <phoneticPr fontId="38"/>
  </si>
  <si>
    <t>小学混合B</t>
  </si>
  <si>
    <t>小学混合C</t>
  </si>
  <si>
    <t>小学混合D</t>
  </si>
  <si>
    <t>小学混合E</t>
  </si>
  <si>
    <t>小学混合F</t>
  </si>
  <si>
    <t>小学混合G</t>
  </si>
  <si>
    <t>小学混合○</t>
  </si>
  <si>
    <t>小学男子</t>
    <phoneticPr fontId="38"/>
  </si>
  <si>
    <t>小学混合</t>
  </si>
  <si>
    <t>共通800m</t>
    <rPh sb="0" eb="2">
      <t>キョウツウ</t>
    </rPh>
    <phoneticPr fontId="38"/>
  </si>
  <si>
    <t>400ｍ</t>
    <phoneticPr fontId="38"/>
  </si>
  <si>
    <t>3000ｍ</t>
    <phoneticPr fontId="38"/>
  </si>
  <si>
    <t>走高跳</t>
  </si>
  <si>
    <t>走幅跳</t>
  </si>
  <si>
    <t>400m</t>
    <phoneticPr fontId="38"/>
  </si>
  <si>
    <t>共通100m</t>
    <rPh sb="0" eb="2">
      <t>キョウツウ</t>
    </rPh>
    <phoneticPr fontId="38"/>
  </si>
  <si>
    <t>共通100m</t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</si>
</sst>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);[Red]\(0\)"/>
  </numFmts>
  <fonts count="40">
    <font>
      <sz val="11"/>
      <color rgb="FF000000"/>
      <name val="MS PGothic"/>
    </font>
    <font>
      <b/>
      <u/>
      <sz val="14"/>
      <color rgb="FFFF0000"/>
      <name val="ＭＳ ゴシック"/>
      <family val="3"/>
      <charset val="128"/>
    </font>
    <font>
      <sz val="11"/>
      <name val="MS PGothic"/>
      <family val="3"/>
      <charset val="128"/>
    </font>
    <font>
      <b/>
      <sz val="12"/>
      <color rgb="FF0000FF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MS Mincho"/>
      <family val="1"/>
      <charset val="128"/>
    </font>
    <font>
      <sz val="8"/>
      <name val="Meiryo"/>
      <family val="3"/>
      <charset val="128"/>
    </font>
    <font>
      <b/>
      <sz val="9"/>
      <name val="MS Mincho"/>
      <family val="1"/>
      <charset val="128"/>
    </font>
    <font>
      <sz val="9"/>
      <name val="MS Mincho"/>
      <family val="1"/>
      <charset val="128"/>
    </font>
    <font>
      <sz val="11"/>
      <name val="MS Mincho"/>
      <family val="1"/>
      <charset val="128"/>
    </font>
    <font>
      <b/>
      <sz val="8"/>
      <name val="MS Mincho"/>
      <family val="1"/>
      <charset val="128"/>
    </font>
    <font>
      <b/>
      <sz val="9"/>
      <name val="ＭＳ ゴシック"/>
      <family val="3"/>
      <charset val="128"/>
    </font>
    <font>
      <sz val="12"/>
      <name val="Meiryo"/>
      <family val="3"/>
      <charset val="128"/>
    </font>
    <font>
      <sz val="9"/>
      <name val="Meiryo"/>
      <family val="3"/>
      <charset val="128"/>
    </font>
    <font>
      <sz val="14"/>
      <name val="MS PGothic"/>
      <family val="3"/>
      <charset val="128"/>
    </font>
    <font>
      <sz val="11"/>
      <name val="MS PGothic"/>
      <family val="3"/>
      <charset val="128"/>
    </font>
    <font>
      <sz val="11"/>
      <color rgb="FF000000"/>
      <name val="Meiryo"/>
      <family val="3"/>
      <charset val="128"/>
    </font>
    <font>
      <sz val="10"/>
      <color rgb="FF000000"/>
      <name val="Meiryo"/>
      <family val="3"/>
      <charset val="128"/>
    </font>
    <font>
      <sz val="9"/>
      <color rgb="FF000000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9"/>
      <color rgb="FF000000"/>
      <name val="Meiryo"/>
      <family val="3"/>
      <charset val="128"/>
    </font>
    <font>
      <b/>
      <sz val="14"/>
      <name val="MS PGothic"/>
      <family val="3"/>
      <charset val="128"/>
    </font>
    <font>
      <b/>
      <sz val="14"/>
      <name val="MS PGothic"/>
      <family val="3"/>
      <charset val="128"/>
    </font>
    <font>
      <b/>
      <sz val="16"/>
      <name val="MS PGothic"/>
      <family val="3"/>
      <charset val="128"/>
    </font>
    <font>
      <sz val="16"/>
      <name val="MS PGothic"/>
      <family val="3"/>
      <charset val="128"/>
    </font>
    <font>
      <sz val="11"/>
      <color rgb="FFFFFFFF"/>
      <name val="MS PGothic"/>
      <family val="3"/>
      <charset val="128"/>
    </font>
    <font>
      <b/>
      <sz val="12"/>
      <color rgb="FFFFFFFF"/>
      <name val="MS PGothic"/>
      <family val="3"/>
      <charset val="128"/>
    </font>
    <font>
      <sz val="16"/>
      <color rgb="FFFFFFFF"/>
      <name val="MS PGothic"/>
      <family val="3"/>
      <charset val="128"/>
    </font>
    <font>
      <sz val="10"/>
      <name val="MS PGothic"/>
      <family val="3"/>
      <charset val="128"/>
    </font>
    <font>
      <sz val="10"/>
      <name val="Meiryo"/>
      <family val="3"/>
      <charset val="128"/>
    </font>
    <font>
      <sz val="11"/>
      <name val="Meiryo"/>
      <family val="3"/>
      <charset val="128"/>
    </font>
    <font>
      <sz val="9"/>
      <name val="MS PGothic"/>
      <family val="3"/>
      <charset val="128"/>
    </font>
    <font>
      <sz val="8"/>
      <color rgb="FFFF0000"/>
      <name val="ＭＳ 明朝"/>
      <family val="1"/>
      <charset val="128"/>
    </font>
    <font>
      <b/>
      <sz val="9"/>
      <name val="MS Gothic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u/>
      <sz val="8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00CCFF"/>
        <bgColor rgb="FF00CCFF"/>
      </patternFill>
    </fill>
  </fills>
  <borders count="128">
    <border>
      <left/>
      <right/>
      <top/>
      <bottom/>
      <diagonal/>
    </border>
    <border>
      <left style="thin">
        <color rgb="FF000080"/>
      </left>
      <right/>
      <top style="thin">
        <color rgb="FF000080"/>
      </top>
      <bottom style="thin">
        <color rgb="FF333399"/>
      </bottom>
      <diagonal/>
    </border>
    <border>
      <left/>
      <right/>
      <top style="thin">
        <color rgb="FF000080"/>
      </top>
      <bottom style="thin">
        <color rgb="FF333399"/>
      </bottom>
      <diagonal/>
    </border>
    <border>
      <left/>
      <right/>
      <top style="thin">
        <color rgb="FF000080"/>
      </top>
      <bottom style="thin">
        <color rgb="FF333399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333399"/>
      </bottom>
      <diagonal/>
    </border>
    <border>
      <left/>
      <right/>
      <top style="thin">
        <color rgb="FF000080"/>
      </top>
      <bottom style="thin">
        <color rgb="FF333399"/>
      </bottom>
      <diagonal/>
    </border>
    <border>
      <left/>
      <right style="thin">
        <color rgb="FF333399"/>
      </right>
      <top style="thin">
        <color rgb="FF000080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000080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000080"/>
      </top>
      <bottom/>
      <diagonal/>
    </border>
    <border>
      <left/>
      <right/>
      <top style="thin">
        <color rgb="FF000080"/>
      </top>
      <bottom/>
      <diagonal/>
    </border>
    <border>
      <left style="thin">
        <color rgb="FF333399"/>
      </left>
      <right/>
      <top style="thin">
        <color rgb="FF000080"/>
      </top>
      <bottom style="thin">
        <color rgb="FF000000"/>
      </bottom>
      <diagonal/>
    </border>
    <border>
      <left/>
      <right style="thin">
        <color rgb="FF000080"/>
      </right>
      <top style="thin">
        <color rgb="FF000080"/>
      </top>
      <bottom style="thin">
        <color rgb="FF000000"/>
      </bottom>
      <diagonal/>
    </border>
    <border>
      <left style="thin">
        <color rgb="FF000080"/>
      </left>
      <right/>
      <top style="thin">
        <color rgb="FF333399"/>
      </top>
      <bottom style="hair">
        <color rgb="FF000080"/>
      </bottom>
      <diagonal/>
    </border>
    <border>
      <left/>
      <right style="thin">
        <color rgb="FF333399"/>
      </right>
      <top style="thin">
        <color rgb="FF333399"/>
      </top>
      <bottom style="hair">
        <color rgb="FF000080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hair">
        <color rgb="FF000080"/>
      </bottom>
      <diagonal/>
    </border>
    <border>
      <left style="thin">
        <color rgb="FF333399"/>
      </left>
      <right/>
      <top style="thin">
        <color rgb="FF333399"/>
      </top>
      <bottom style="hair">
        <color rgb="FF000080"/>
      </bottom>
      <diagonal/>
    </border>
    <border>
      <left/>
      <right/>
      <top style="thin">
        <color rgb="FF333399"/>
      </top>
      <bottom style="hair">
        <color rgb="FF000080"/>
      </bottom>
      <diagonal/>
    </border>
    <border>
      <left style="dotted">
        <color rgb="FF333399"/>
      </left>
      <right/>
      <top style="thin">
        <color rgb="FF333399"/>
      </top>
      <bottom style="hair">
        <color rgb="FF000080"/>
      </bottom>
      <diagonal/>
    </border>
    <border>
      <left/>
      <right style="dotted">
        <color rgb="FF333399"/>
      </right>
      <top style="thin">
        <color rgb="FF333399"/>
      </top>
      <bottom style="hair">
        <color rgb="FF000080"/>
      </bottom>
      <diagonal/>
    </border>
    <border>
      <left/>
      <right/>
      <top style="thin">
        <color rgb="FF333399"/>
      </top>
      <bottom style="hair">
        <color rgb="FF000080"/>
      </bottom>
      <diagonal/>
    </border>
    <border>
      <left/>
      <right/>
      <top style="thin">
        <color rgb="FF333399"/>
      </top>
      <bottom style="hair">
        <color rgb="FF000080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hair">
        <color rgb="FF333399"/>
      </bottom>
      <diagonal/>
    </border>
    <border>
      <left/>
      <right style="thin">
        <color rgb="FF333399"/>
      </right>
      <top style="thin">
        <color rgb="FF333399"/>
      </top>
      <bottom style="hair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/>
      <diagonal/>
    </border>
    <border>
      <left style="thin">
        <color rgb="FF333399"/>
      </left>
      <right style="thin">
        <color rgb="FF000080"/>
      </right>
      <top style="thin">
        <color rgb="FF333399"/>
      </top>
      <bottom/>
      <diagonal/>
    </border>
    <border>
      <left style="thin">
        <color rgb="FF000080"/>
      </left>
      <right/>
      <top style="thin">
        <color rgb="FF000000"/>
      </top>
      <bottom style="hair">
        <color rgb="FF000080"/>
      </bottom>
      <diagonal/>
    </border>
    <border>
      <left/>
      <right style="thin">
        <color rgb="FF000080"/>
      </right>
      <top style="thin">
        <color rgb="FF000000"/>
      </top>
      <bottom style="hair">
        <color rgb="FF000080"/>
      </bottom>
      <diagonal/>
    </border>
    <border>
      <left style="thin">
        <color rgb="FF000080"/>
      </left>
      <right/>
      <top/>
      <bottom style="thin">
        <color rgb="FF333399"/>
      </bottom>
      <diagonal/>
    </border>
    <border>
      <left/>
      <right style="thin">
        <color rgb="FF333399"/>
      </right>
      <top/>
      <bottom style="thin">
        <color rgb="FF333399"/>
      </bottom>
      <diagonal/>
    </border>
    <border>
      <left style="thin">
        <color rgb="FF333399"/>
      </left>
      <right style="thin">
        <color rgb="FF333399"/>
      </right>
      <top/>
      <bottom style="thin">
        <color rgb="FF333399"/>
      </bottom>
      <diagonal/>
    </border>
    <border>
      <left style="thin">
        <color rgb="FF333399"/>
      </left>
      <right/>
      <top/>
      <bottom style="thin">
        <color rgb="FF333399"/>
      </bottom>
      <diagonal/>
    </border>
    <border>
      <left/>
      <right/>
      <top/>
      <bottom style="thin">
        <color rgb="FF333399"/>
      </bottom>
      <diagonal/>
    </border>
    <border>
      <left style="dotted">
        <color rgb="FF333399"/>
      </left>
      <right/>
      <top/>
      <bottom style="thin">
        <color rgb="FF0000FF"/>
      </bottom>
      <diagonal/>
    </border>
    <border>
      <left/>
      <right style="dotted">
        <color rgb="FF333399"/>
      </right>
      <top/>
      <bottom style="thin">
        <color rgb="FF0000FF"/>
      </bottom>
      <diagonal/>
    </border>
    <border>
      <left style="dotted">
        <color rgb="FF333399"/>
      </left>
      <right/>
      <top/>
      <bottom style="thin">
        <color rgb="FF333399"/>
      </bottom>
      <diagonal/>
    </border>
    <border>
      <left style="thin">
        <color rgb="FF333399"/>
      </left>
      <right style="thin">
        <color rgb="FF333399"/>
      </right>
      <top/>
      <bottom style="thin">
        <color rgb="FF333399"/>
      </bottom>
      <diagonal/>
    </border>
    <border>
      <left/>
      <right style="thin">
        <color rgb="FF333399"/>
      </right>
      <top/>
      <bottom style="thin">
        <color rgb="FF333399"/>
      </bottom>
      <diagonal/>
    </border>
    <border>
      <left style="thin">
        <color rgb="FF333399"/>
      </left>
      <right style="thin">
        <color rgb="FF333399"/>
      </right>
      <top/>
      <bottom style="thin">
        <color rgb="FF000080"/>
      </bottom>
      <diagonal/>
    </border>
    <border>
      <left style="thin">
        <color rgb="FF333399"/>
      </left>
      <right style="thin">
        <color rgb="FF000080"/>
      </right>
      <top/>
      <bottom style="thin">
        <color rgb="FF000080"/>
      </bottom>
      <diagonal/>
    </border>
    <border>
      <left style="thin">
        <color rgb="FF000080"/>
      </left>
      <right/>
      <top style="hair">
        <color rgb="FF000080"/>
      </top>
      <bottom style="hair">
        <color rgb="FF000080"/>
      </bottom>
      <diagonal/>
    </border>
    <border>
      <left/>
      <right style="thin">
        <color rgb="FF000080"/>
      </right>
      <top style="hair">
        <color rgb="FF000080"/>
      </top>
      <bottom style="hair">
        <color rgb="FF000080"/>
      </bottom>
      <diagonal/>
    </border>
    <border>
      <left style="thin">
        <color rgb="FF000080"/>
      </left>
      <right/>
      <top style="thin">
        <color rgb="FF333399"/>
      </top>
      <bottom/>
      <diagonal/>
    </border>
    <border>
      <left/>
      <right/>
      <top style="thin">
        <color rgb="FF333399"/>
      </top>
      <bottom/>
      <diagonal/>
    </border>
    <border>
      <left style="hair">
        <color rgb="FF000080"/>
      </left>
      <right/>
      <top/>
      <bottom/>
      <diagonal/>
    </border>
    <border>
      <left/>
      <right/>
      <top/>
      <bottom/>
      <diagonal/>
    </border>
    <border>
      <left/>
      <right style="hair">
        <color rgb="FF000080"/>
      </right>
      <top/>
      <bottom/>
      <diagonal/>
    </border>
    <border>
      <left style="hair">
        <color rgb="FF000080"/>
      </left>
      <right/>
      <top style="thin">
        <color rgb="FF333399"/>
      </top>
      <bottom/>
      <diagonal/>
    </border>
    <border>
      <left/>
      <right/>
      <top style="thin">
        <color rgb="FF333399"/>
      </top>
      <bottom/>
      <diagonal/>
    </border>
    <border>
      <left/>
      <right style="thin">
        <color rgb="FF000080"/>
      </right>
      <top style="thin">
        <color rgb="FF000080"/>
      </top>
      <bottom style="thin">
        <color rgb="FF333399"/>
      </bottom>
      <diagonal/>
    </border>
    <border>
      <left style="thin">
        <color rgb="FF000080"/>
      </left>
      <right/>
      <top/>
      <bottom style="thin">
        <color rgb="FF000080"/>
      </bottom>
      <diagonal/>
    </border>
    <border>
      <left/>
      <right/>
      <top/>
      <bottom style="thin">
        <color rgb="FF000080"/>
      </bottom>
      <diagonal/>
    </border>
    <border>
      <left style="hair">
        <color rgb="FF000080"/>
      </left>
      <right/>
      <top/>
      <bottom style="thin">
        <color rgb="FF000080"/>
      </bottom>
      <diagonal/>
    </border>
    <border>
      <left/>
      <right/>
      <top/>
      <bottom style="thin">
        <color rgb="FF000080"/>
      </bottom>
      <diagonal/>
    </border>
    <border>
      <left/>
      <right style="hair">
        <color rgb="FF000080"/>
      </right>
      <top/>
      <bottom style="thin">
        <color rgb="FF000080"/>
      </bottom>
      <diagonal/>
    </border>
    <border>
      <left style="thin">
        <color rgb="FF000080"/>
      </left>
      <right/>
      <top style="thin">
        <color rgb="FF333399"/>
      </top>
      <bottom style="thin">
        <color rgb="FF000080"/>
      </bottom>
      <diagonal/>
    </border>
    <border>
      <left/>
      <right style="thin">
        <color rgb="FF000080"/>
      </right>
      <top style="thin">
        <color rgb="FF333399"/>
      </top>
      <bottom style="thin">
        <color rgb="FF000080"/>
      </bottom>
      <diagonal/>
    </border>
    <border>
      <left style="thin">
        <color rgb="FF000080"/>
      </left>
      <right/>
      <top style="hair">
        <color rgb="FF000080"/>
      </top>
      <bottom style="thin">
        <color rgb="FF000080"/>
      </bottom>
      <diagonal/>
    </border>
    <border>
      <left/>
      <right style="thin">
        <color rgb="FF000080"/>
      </right>
      <top style="hair">
        <color rgb="FF000080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/>
      <diagonal/>
    </border>
    <border>
      <left/>
      <right/>
      <top style="thin">
        <color rgb="FF000080"/>
      </top>
      <bottom/>
      <diagonal/>
    </border>
    <border>
      <left style="hair">
        <color rgb="FF000080"/>
      </left>
      <right/>
      <top style="thin">
        <color rgb="FF000080"/>
      </top>
      <bottom/>
      <diagonal/>
    </border>
    <border>
      <left style="thin">
        <color rgb="FF000080"/>
      </left>
      <right style="hair">
        <color rgb="FF000080"/>
      </right>
      <top style="thin">
        <color rgb="FF000080"/>
      </top>
      <bottom/>
      <diagonal/>
    </border>
    <border>
      <left/>
      <right style="thin">
        <color rgb="FF000080"/>
      </right>
      <top style="thin">
        <color rgb="FF000080"/>
      </top>
      <bottom/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rgb="FF333399"/>
      </right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/>
      <bottom style="thin">
        <color rgb="FF000080"/>
      </bottom>
      <diagonal/>
    </border>
    <border>
      <left/>
      <right/>
      <top/>
      <bottom style="thin">
        <color rgb="FF000080"/>
      </bottom>
      <diagonal/>
    </border>
    <border>
      <left style="hair">
        <color rgb="FF000080"/>
      </left>
      <right/>
      <top/>
      <bottom style="thin">
        <color rgb="FF000080"/>
      </bottom>
      <diagonal/>
    </border>
    <border>
      <left style="thin">
        <color rgb="FF000080"/>
      </left>
      <right style="hair">
        <color rgb="FF000080"/>
      </right>
      <top/>
      <bottom style="thin">
        <color rgb="FF000080"/>
      </bottom>
      <diagonal/>
    </border>
    <border>
      <left/>
      <right style="thin">
        <color rgb="FF000080"/>
      </right>
      <top/>
      <bottom style="thin">
        <color rgb="FF000080"/>
      </bottom>
      <diagonal/>
    </border>
    <border>
      <left style="thin">
        <color rgb="FF000080"/>
      </left>
      <right/>
      <top/>
      <bottom style="thin">
        <color rgb="FF000080"/>
      </bottom>
      <diagonal/>
    </border>
    <border>
      <left style="hair">
        <color rgb="FF000080"/>
      </left>
      <right style="hair">
        <color rgb="FF000080"/>
      </right>
      <top style="thin">
        <color rgb="FF000080"/>
      </top>
      <bottom style="thin">
        <color rgb="FF000080"/>
      </bottom>
      <diagonal/>
    </border>
    <border>
      <left/>
      <right style="thin">
        <color rgb="FF333399"/>
      </right>
      <top/>
      <bottom style="thin">
        <color rgb="FF000080"/>
      </bottom>
      <diagonal/>
    </border>
    <border>
      <left/>
      <right/>
      <top/>
      <bottom style="thin">
        <color rgb="FF000080"/>
      </bottom>
      <diagonal/>
    </border>
    <border>
      <left/>
      <right style="thin">
        <color rgb="FF000080"/>
      </right>
      <top/>
      <bottom style="thin">
        <color rgb="FF000080"/>
      </bottom>
      <diagonal/>
    </border>
    <border>
      <left style="thin">
        <color rgb="FF000080"/>
      </left>
      <right style="hair">
        <color rgb="FF000080"/>
      </right>
      <top/>
      <bottom style="thin">
        <color rgb="FF000080"/>
      </bottom>
      <diagonal/>
    </border>
    <border>
      <left style="hair">
        <color rgb="FF000080"/>
      </left>
      <right style="thin">
        <color rgb="FF000080"/>
      </right>
      <top/>
      <bottom style="thin">
        <color rgb="FF000080"/>
      </bottom>
      <diagonal/>
    </border>
    <border>
      <left/>
      <right/>
      <top/>
      <bottom/>
      <diagonal/>
    </border>
    <border>
      <left style="thin">
        <color rgb="FF000080"/>
      </left>
      <right/>
      <top/>
      <bottom/>
      <diagonal/>
    </border>
    <border>
      <left style="thin">
        <color rgb="FF000080"/>
      </left>
      <right style="thin">
        <color rgb="FF000080"/>
      </right>
      <top/>
      <bottom/>
      <diagonal/>
    </border>
    <border>
      <left style="hair">
        <color rgb="FF000080"/>
      </left>
      <right/>
      <top/>
      <bottom/>
      <diagonal/>
    </border>
    <border>
      <left style="thin">
        <color rgb="FF000080"/>
      </left>
      <right style="hair">
        <color rgb="FF000080"/>
      </right>
      <top/>
      <bottom/>
      <diagonal/>
    </border>
    <border>
      <left/>
      <right style="thin">
        <color rgb="FF000080"/>
      </right>
      <top/>
      <bottom/>
      <diagonal/>
    </border>
    <border>
      <left style="hair">
        <color rgb="FF000080"/>
      </left>
      <right style="hair">
        <color rgb="FF000080"/>
      </right>
      <top style="thin">
        <color rgb="FF000080"/>
      </top>
      <bottom/>
      <diagonal/>
    </border>
    <border>
      <left style="hair">
        <color rgb="FF000080"/>
      </left>
      <right style="thin">
        <color rgb="FF000080"/>
      </right>
      <top/>
      <bottom/>
      <diagonal/>
    </border>
    <border>
      <left style="thin">
        <color rgb="FF000080"/>
      </left>
      <right/>
      <top style="thin">
        <color rgb="FF000080"/>
      </top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hair">
        <color rgb="FF000080"/>
      </bottom>
      <diagonal/>
    </border>
    <border>
      <left/>
      <right/>
      <top style="thin">
        <color rgb="FF000080"/>
      </top>
      <bottom style="hair">
        <color rgb="FF000080"/>
      </bottom>
      <diagonal/>
    </border>
    <border>
      <left style="hair">
        <color rgb="FF000080"/>
      </left>
      <right/>
      <top style="thin">
        <color rgb="FF000080"/>
      </top>
      <bottom style="hair">
        <color rgb="FF000080"/>
      </bottom>
      <diagonal/>
    </border>
    <border>
      <left style="thin">
        <color rgb="FF000080"/>
      </left>
      <right style="hair">
        <color rgb="FF000080"/>
      </right>
      <top style="thin">
        <color rgb="FF000080"/>
      </top>
      <bottom style="hair">
        <color rgb="FF000080"/>
      </bottom>
      <diagonal/>
    </border>
    <border>
      <left/>
      <right style="thin">
        <color rgb="FF000080"/>
      </right>
      <top style="thin">
        <color rgb="FF000080"/>
      </top>
      <bottom style="hair">
        <color rgb="FF000080"/>
      </bottom>
      <diagonal/>
    </border>
    <border>
      <left style="thin">
        <color rgb="FF000080"/>
      </left>
      <right/>
      <top style="thin">
        <color rgb="FF000080"/>
      </top>
      <bottom style="hair">
        <color rgb="FF000080"/>
      </bottom>
      <diagonal/>
    </border>
    <border>
      <left style="hair">
        <color rgb="FF000080"/>
      </left>
      <right style="hair">
        <color rgb="FF000080"/>
      </right>
      <top style="thin">
        <color rgb="FF000080"/>
      </top>
      <bottom style="hair">
        <color rgb="FF000080"/>
      </bottom>
      <diagonal/>
    </border>
    <border>
      <left style="hair">
        <color rgb="FF000080"/>
      </left>
      <right style="thin">
        <color rgb="FF000080"/>
      </right>
      <top style="thin">
        <color rgb="FF000080"/>
      </top>
      <bottom style="hair">
        <color rgb="FF000080"/>
      </bottom>
      <diagonal/>
    </border>
    <border>
      <left/>
      <right/>
      <top style="thin">
        <color rgb="FF000080"/>
      </top>
      <bottom style="hair">
        <color rgb="FF000080"/>
      </bottom>
      <diagonal/>
    </border>
    <border>
      <left style="thin">
        <color rgb="FF000080"/>
      </left>
      <right/>
      <top style="hair">
        <color rgb="FF000080"/>
      </top>
      <bottom style="hair">
        <color rgb="FF000080"/>
      </bottom>
      <diagonal/>
    </border>
    <border>
      <left style="thin">
        <color rgb="FF000080"/>
      </left>
      <right style="thin">
        <color rgb="FF000080"/>
      </right>
      <top style="hair">
        <color rgb="FF000080"/>
      </top>
      <bottom style="hair">
        <color rgb="FF000080"/>
      </bottom>
      <diagonal/>
    </border>
    <border>
      <left/>
      <right/>
      <top style="hair">
        <color rgb="FF000080"/>
      </top>
      <bottom style="hair">
        <color rgb="FF000080"/>
      </bottom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 style="thin">
        <color rgb="FF000080"/>
      </left>
      <right style="hair">
        <color rgb="FF000080"/>
      </right>
      <top style="hair">
        <color rgb="FF000080"/>
      </top>
      <bottom style="hair">
        <color rgb="FF000080"/>
      </bottom>
      <diagonal/>
    </border>
    <border>
      <left style="hair">
        <color rgb="FF000080"/>
      </left>
      <right style="hair">
        <color rgb="FF000080"/>
      </right>
      <top style="hair">
        <color rgb="FF000080"/>
      </top>
      <bottom style="hair">
        <color rgb="FF000080"/>
      </bottom>
      <diagonal/>
    </border>
    <border>
      <left style="hair">
        <color rgb="FF000080"/>
      </left>
      <right style="thin">
        <color rgb="FF000080"/>
      </right>
      <top style="hair">
        <color rgb="FF000080"/>
      </top>
      <bottom style="hair">
        <color rgb="FF000080"/>
      </bottom>
      <diagonal/>
    </border>
    <border>
      <left/>
      <right/>
      <top style="hair">
        <color rgb="FF000080"/>
      </top>
      <bottom style="hair">
        <color rgb="FF000080"/>
      </bottom>
      <diagonal/>
    </border>
    <border>
      <left style="thin">
        <color rgb="FF000080"/>
      </left>
      <right style="thin">
        <color rgb="FF000080"/>
      </right>
      <top style="hair">
        <color rgb="FF000080"/>
      </top>
      <bottom style="thin">
        <color rgb="FF000080"/>
      </bottom>
      <diagonal/>
    </border>
    <border>
      <left/>
      <right/>
      <top style="hair">
        <color rgb="FF000080"/>
      </top>
      <bottom style="thin">
        <color rgb="FF000080"/>
      </bottom>
      <diagonal/>
    </border>
    <border>
      <left style="hair">
        <color rgb="FF000080"/>
      </left>
      <right/>
      <top style="hair">
        <color rgb="FF000080"/>
      </top>
      <bottom style="thin">
        <color rgb="FF000080"/>
      </bottom>
      <diagonal/>
    </border>
    <border>
      <left style="thin">
        <color rgb="FF000080"/>
      </left>
      <right style="hair">
        <color rgb="FF000080"/>
      </right>
      <top style="hair">
        <color rgb="FF000080"/>
      </top>
      <bottom style="thin">
        <color rgb="FF000080"/>
      </bottom>
      <diagonal/>
    </border>
    <border>
      <left style="hair">
        <color rgb="FF000080"/>
      </left>
      <right style="hair">
        <color rgb="FF000080"/>
      </right>
      <top style="hair">
        <color rgb="FF000080"/>
      </top>
      <bottom style="thin">
        <color rgb="FF000080"/>
      </bottom>
      <diagonal/>
    </border>
    <border>
      <left style="hair">
        <color rgb="FF000080"/>
      </left>
      <right style="thin">
        <color rgb="FF000080"/>
      </right>
      <top style="hair">
        <color rgb="FF000080"/>
      </top>
      <bottom style="thin">
        <color rgb="FF000080"/>
      </bottom>
      <diagonal/>
    </border>
    <border>
      <left/>
      <right/>
      <top style="hair">
        <color rgb="FF000080"/>
      </top>
      <bottom style="thin">
        <color rgb="FF000080"/>
      </bottom>
      <diagonal/>
    </border>
    <border>
      <left style="thin">
        <color rgb="FF000080"/>
      </left>
      <right/>
      <top style="hair">
        <color rgb="FF000080"/>
      </top>
      <bottom style="thin">
        <color rgb="FF000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 applyFont="1" applyAlignment="1">
      <alignment vertical="center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4" borderId="38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8" fillId="3" borderId="76" xfId="0" applyFont="1" applyFill="1" applyBorder="1" applyAlignment="1">
      <alignment horizontal="center" vertical="center" shrinkToFit="1"/>
    </xf>
    <xf numFmtId="0" fontId="8" fillId="3" borderId="77" xfId="0" applyFont="1" applyFill="1" applyBorder="1" applyAlignment="1">
      <alignment horizontal="center" vertical="center" shrinkToFit="1"/>
    </xf>
    <xf numFmtId="0" fontId="8" fillId="3" borderId="78" xfId="0" applyFont="1" applyFill="1" applyBorder="1" applyAlignment="1">
      <alignment horizontal="center" vertical="center" shrinkToFit="1"/>
    </xf>
    <xf numFmtId="0" fontId="8" fillId="3" borderId="79" xfId="0" applyFont="1" applyFill="1" applyBorder="1" applyAlignment="1">
      <alignment horizontal="center" vertical="center" shrinkToFit="1"/>
    </xf>
    <xf numFmtId="0" fontId="8" fillId="3" borderId="80" xfId="0" applyFont="1" applyFill="1" applyBorder="1" applyAlignment="1">
      <alignment horizontal="center" vertical="center" shrinkToFit="1"/>
    </xf>
    <xf numFmtId="0" fontId="8" fillId="3" borderId="81" xfId="0" applyFont="1" applyFill="1" applyBorder="1" applyAlignment="1">
      <alignment horizontal="center" vertical="center" shrinkToFit="1"/>
    </xf>
    <xf numFmtId="0" fontId="8" fillId="3" borderId="82" xfId="0" applyFont="1" applyFill="1" applyBorder="1" applyAlignment="1">
      <alignment horizontal="center" vertical="center" shrinkToFit="1"/>
    </xf>
    <xf numFmtId="0" fontId="13" fillId="7" borderId="83" xfId="0" applyFont="1" applyFill="1" applyBorder="1" applyAlignment="1">
      <alignment horizontal="center" vertical="center"/>
    </xf>
    <xf numFmtId="0" fontId="8" fillId="6" borderId="84" xfId="0" applyFont="1" applyFill="1" applyBorder="1" applyAlignment="1">
      <alignment horizontal="center" vertical="center" shrinkToFit="1"/>
    </xf>
    <xf numFmtId="0" fontId="8" fillId="6" borderId="85" xfId="0" applyFont="1" applyFill="1" applyBorder="1" applyAlignment="1">
      <alignment horizontal="center" vertical="center" shrinkToFit="1"/>
    </xf>
    <xf numFmtId="0" fontId="8" fillId="6" borderId="83" xfId="0" applyFont="1" applyFill="1" applyBorder="1" applyAlignment="1">
      <alignment horizontal="center" vertical="center" shrinkToFit="1"/>
    </xf>
    <xf numFmtId="0" fontId="8" fillId="6" borderId="86" xfId="0" applyFont="1" applyFill="1" applyBorder="1" applyAlignment="1">
      <alignment horizontal="center" vertical="center" shrinkToFit="1"/>
    </xf>
    <xf numFmtId="0" fontId="8" fillId="6" borderId="87" xfId="0" applyFont="1" applyFill="1" applyBorder="1" applyAlignment="1">
      <alignment horizontal="center" vertical="center" shrinkToFit="1"/>
    </xf>
    <xf numFmtId="0" fontId="8" fillId="6" borderId="88" xfId="0" applyFont="1" applyFill="1" applyBorder="1" applyAlignment="1">
      <alignment horizontal="center" vertical="center" shrinkToFit="1"/>
    </xf>
    <xf numFmtId="0" fontId="8" fillId="6" borderId="89" xfId="0" applyFont="1" applyFill="1" applyBorder="1" applyAlignment="1">
      <alignment horizontal="center" vertical="center" shrinkToFit="1"/>
    </xf>
    <xf numFmtId="0" fontId="8" fillId="6" borderId="90" xfId="0" applyFont="1" applyFill="1" applyBorder="1" applyAlignment="1">
      <alignment horizontal="center" vertical="center" shrinkToFit="1"/>
    </xf>
    <xf numFmtId="0" fontId="8" fillId="3" borderId="91" xfId="0" applyFont="1" applyFill="1" applyBorder="1" applyAlignment="1">
      <alignment horizontal="center" vertical="center"/>
    </xf>
    <xf numFmtId="0" fontId="8" fillId="0" borderId="92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176" fontId="8" fillId="0" borderId="99" xfId="0" applyNumberFormat="1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4" borderId="100" xfId="0" applyFont="1" applyFill="1" applyBorder="1" applyAlignment="1">
      <alignment horizontal="center" vertical="center" shrinkToFit="1"/>
    </xf>
    <xf numFmtId="0" fontId="8" fillId="4" borderId="99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7" borderId="83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3" borderId="101" xfId="0" applyFont="1" applyFill="1" applyBorder="1" applyAlignment="1">
      <alignment horizontal="center" vertical="center"/>
    </xf>
    <xf numFmtId="0" fontId="8" fillId="0" borderId="102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176" fontId="8" fillId="0" borderId="107" xfId="0" applyNumberFormat="1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4" borderId="108" xfId="0" applyFont="1" applyFill="1" applyBorder="1" applyAlignment="1">
      <alignment horizontal="center" vertical="center" shrinkToFit="1"/>
    </xf>
    <xf numFmtId="0" fontId="8" fillId="4" borderId="107" xfId="0" applyFont="1" applyFill="1" applyBorder="1" applyAlignment="1">
      <alignment horizontal="center" vertical="center" shrinkToFit="1"/>
    </xf>
    <xf numFmtId="0" fontId="8" fillId="3" borderId="76" xfId="0" applyFont="1" applyFill="1" applyBorder="1" applyAlignment="1">
      <alignment horizontal="center" vertical="center"/>
    </xf>
    <xf numFmtId="0" fontId="8" fillId="0" borderId="109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8" fillId="0" borderId="111" xfId="0" applyFont="1" applyBorder="1" applyAlignment="1">
      <alignment horizontal="center" vertical="center" shrinkToFit="1"/>
    </xf>
    <xf numFmtId="0" fontId="8" fillId="0" borderId="112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113" xfId="0" applyFont="1" applyBorder="1" applyAlignment="1">
      <alignment horizontal="center" vertical="center" shrinkToFit="1"/>
    </xf>
    <xf numFmtId="176" fontId="8" fillId="0" borderId="114" xfId="0" applyNumberFormat="1" applyFont="1" applyBorder="1" applyAlignment="1">
      <alignment horizontal="center" vertical="center" shrinkToFit="1"/>
    </xf>
    <xf numFmtId="0" fontId="8" fillId="0" borderId="114" xfId="0" applyFont="1" applyBorder="1" applyAlignment="1">
      <alignment horizontal="center" vertical="center" shrinkToFit="1"/>
    </xf>
    <xf numFmtId="0" fontId="8" fillId="4" borderId="115" xfId="0" applyFont="1" applyFill="1" applyBorder="1" applyAlignment="1">
      <alignment horizontal="center" vertical="center" shrinkToFit="1"/>
    </xf>
    <xf numFmtId="0" fontId="8" fillId="4" borderId="11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3" borderId="116" xfId="0" applyFont="1" applyFill="1" applyBorder="1" applyAlignment="1">
      <alignment horizontal="center" vertical="center"/>
    </xf>
    <xf numFmtId="0" fontId="8" fillId="8" borderId="91" xfId="0" applyFont="1" applyFill="1" applyBorder="1" applyAlignment="1">
      <alignment horizontal="center" vertical="center"/>
    </xf>
    <xf numFmtId="0" fontId="8" fillId="8" borderId="101" xfId="0" applyFont="1" applyFill="1" applyBorder="1" applyAlignment="1">
      <alignment horizontal="center" vertical="center"/>
    </xf>
    <xf numFmtId="0" fontId="8" fillId="8" borderId="76" xfId="0" applyFont="1" applyFill="1" applyBorder="1" applyAlignment="1">
      <alignment horizontal="center" vertical="center"/>
    </xf>
    <xf numFmtId="0" fontId="8" fillId="8" borderId="11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0" fontId="15" fillId="0" borderId="117" xfId="0" applyFont="1" applyBorder="1" applyAlignment="1">
      <alignment horizontal="center" vertical="center"/>
    </xf>
    <xf numFmtId="0" fontId="15" fillId="0" borderId="11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5" borderId="83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9" borderId="118" xfId="0" applyFont="1" applyFill="1" applyBorder="1" applyAlignment="1">
      <alignment horizontal="center" vertical="center"/>
    </xf>
    <xf numFmtId="0" fontId="17" fillId="3" borderId="117" xfId="0" applyFont="1" applyFill="1" applyBorder="1" applyAlignment="1">
      <alignment horizontal="center" vertical="center"/>
    </xf>
    <xf numFmtId="0" fontId="17" fillId="5" borderId="83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19" xfId="0" applyFont="1" applyBorder="1" applyAlignment="1">
      <alignment horizontal="center" vertical="center"/>
    </xf>
    <xf numFmtId="0" fontId="17" fillId="0" borderId="117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7" fillId="0" borderId="120" xfId="0" applyFont="1" applyBorder="1" applyAlignment="1">
      <alignment vertical="center"/>
    </xf>
    <xf numFmtId="0" fontId="17" fillId="0" borderId="121" xfId="0" applyFont="1" applyBorder="1" applyAlignment="1">
      <alignment vertical="center"/>
    </xf>
    <xf numFmtId="0" fontId="17" fillId="0" borderId="121" xfId="0" applyFont="1" applyBorder="1" applyAlignment="1">
      <alignment horizontal="center" vertical="center"/>
    </xf>
    <xf numFmtId="0" fontId="17" fillId="0" borderId="122" xfId="0" applyFont="1" applyBorder="1" applyAlignment="1">
      <alignment horizontal="center" vertical="center"/>
    </xf>
    <xf numFmtId="0" fontId="17" fillId="0" borderId="123" xfId="0" applyFont="1" applyBorder="1" applyAlignment="1">
      <alignment vertical="center"/>
    </xf>
    <xf numFmtId="0" fontId="17" fillId="0" borderId="124" xfId="0" applyFont="1" applyBorder="1" applyAlignment="1">
      <alignment vertical="center"/>
    </xf>
    <xf numFmtId="0" fontId="17" fillId="0" borderId="124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125" xfId="0" applyFont="1" applyBorder="1" applyAlignment="1">
      <alignment horizontal="center" vertical="center"/>
    </xf>
    <xf numFmtId="0" fontId="17" fillId="5" borderId="83" xfId="0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5" borderId="117" xfId="0" applyFont="1" applyFill="1" applyBorder="1" applyAlignment="1">
      <alignment vertical="center" shrinkToFit="1"/>
    </xf>
    <xf numFmtId="0" fontId="15" fillId="0" borderId="117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5" fillId="0" borderId="126" xfId="0" applyFont="1" applyBorder="1" applyAlignment="1">
      <alignment vertical="center" shrinkToFit="1"/>
    </xf>
    <xf numFmtId="0" fontId="19" fillId="0" borderId="117" xfId="0" applyFont="1" applyBorder="1" applyAlignment="1">
      <alignment vertical="center"/>
    </xf>
    <xf numFmtId="0" fontId="15" fillId="0" borderId="117" xfId="0" applyFont="1" applyBorder="1" applyAlignment="1">
      <alignment vertical="center" shrinkToFit="1"/>
    </xf>
    <xf numFmtId="0" fontId="28" fillId="0" borderId="117" xfId="0" applyFont="1" applyBorder="1" applyAlignment="1">
      <alignment vertical="center" shrinkToFit="1"/>
    </xf>
    <xf numFmtId="0" fontId="15" fillId="0" borderId="127" xfId="0" applyFont="1" applyBorder="1" applyAlignment="1">
      <alignment vertical="center" shrinkToFit="1"/>
    </xf>
    <xf numFmtId="0" fontId="15" fillId="0" borderId="127" xfId="0" applyFont="1" applyBorder="1" applyAlignment="1">
      <alignment horizontal="center" vertical="center" shrinkToFit="1"/>
    </xf>
    <xf numFmtId="0" fontId="29" fillId="0" borderId="117" xfId="0" applyFont="1" applyBorder="1" applyAlignment="1">
      <alignment horizontal="center" vertical="center" shrinkToFit="1"/>
    </xf>
    <xf numFmtId="0" fontId="30" fillId="0" borderId="117" xfId="0" applyFont="1" applyBorder="1" applyAlignment="1">
      <alignment vertical="center" shrinkToFi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16" xfId="0" applyFont="1" applyBorder="1" applyAlignment="1">
      <alignment horizontal="center" vertical="center" shrinkToFit="1"/>
    </xf>
    <xf numFmtId="0" fontId="8" fillId="0" borderId="115" xfId="0" applyFont="1" applyBorder="1" applyAlignment="1">
      <alignment horizontal="center" vertical="center" shrinkToFit="1"/>
    </xf>
    <xf numFmtId="0" fontId="8" fillId="3" borderId="65" xfId="0" applyFont="1" applyFill="1" applyBorder="1" applyAlignment="1">
      <alignment horizontal="center" vertical="center" shrinkToFit="1"/>
    </xf>
    <xf numFmtId="0" fontId="2" fillId="0" borderId="70" xfId="0" applyFont="1" applyBorder="1" applyAlignment="1">
      <alignment vertical="center"/>
    </xf>
    <xf numFmtId="0" fontId="5" fillId="6" borderId="48" xfId="0" applyFont="1" applyFill="1" applyBorder="1" applyAlignment="1">
      <alignment vertical="center" wrapText="1"/>
    </xf>
    <xf numFmtId="0" fontId="2" fillId="0" borderId="49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8" fillId="4" borderId="25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vertical="center"/>
    </xf>
    <xf numFmtId="0" fontId="8" fillId="4" borderId="26" xfId="0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vertical="center"/>
    </xf>
    <xf numFmtId="0" fontId="6" fillId="5" borderId="58" xfId="0" applyFont="1" applyFill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6" fillId="5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49" fontId="8" fillId="0" borderId="33" xfId="0" applyNumberFormat="1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/>
    </xf>
    <xf numFmtId="0" fontId="8" fillId="3" borderId="22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/>
    </xf>
    <xf numFmtId="0" fontId="8" fillId="3" borderId="17" xfId="0" applyFont="1" applyFill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8" fillId="3" borderId="68" xfId="0" applyFont="1" applyFill="1" applyBorder="1" applyAlignment="1">
      <alignment horizontal="center" vertical="center" shrinkToFit="1"/>
    </xf>
    <xf numFmtId="0" fontId="2" fillId="0" borderId="69" xfId="0" applyFont="1" applyBorder="1" applyAlignment="1">
      <alignment vertical="center"/>
    </xf>
    <xf numFmtId="0" fontId="5" fillId="3" borderId="12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vertical="center"/>
    </xf>
    <xf numFmtId="0" fontId="6" fillId="5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5" fontId="8" fillId="4" borderId="56" xfId="0" applyNumberFormat="1" applyFont="1" applyFill="1" applyBorder="1" applyAlignment="1">
      <alignment horizontal="center" vertical="center" shrinkToFit="1"/>
    </xf>
    <xf numFmtId="0" fontId="2" fillId="0" borderId="57" xfId="0" applyFont="1" applyBorder="1" applyAlignment="1">
      <alignment vertical="center"/>
    </xf>
    <xf numFmtId="14" fontId="3" fillId="2" borderId="4" xfId="0" applyNumberFormat="1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36" xfId="0" applyFont="1" applyBorder="1" applyAlignment="1">
      <alignment horizontal="center" vertical="center" shrinkToFit="1"/>
    </xf>
    <xf numFmtId="0" fontId="2" fillId="0" borderId="33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1" fillId="6" borderId="45" xfId="0" applyFont="1" applyFill="1" applyBorder="1" applyAlignment="1">
      <alignment vertical="center" wrapText="1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10" fillId="6" borderId="43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3" borderId="14" xfId="0" applyFont="1" applyFill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8" fillId="4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center"/>
    </xf>
    <xf numFmtId="0" fontId="8" fillId="3" borderId="60" xfId="0" applyFont="1" applyFill="1" applyBorder="1" applyAlignment="1">
      <alignment horizontal="center" vertical="center" shrinkToFit="1"/>
    </xf>
    <xf numFmtId="0" fontId="2" fillId="0" borderId="71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8" fillId="3" borderId="61" xfId="0" applyFont="1" applyFill="1" applyBorder="1" applyAlignment="1">
      <alignment horizontal="center" vertical="center" shrinkToFit="1"/>
    </xf>
    <xf numFmtId="0" fontId="2" fillId="0" borderId="72" xfId="0" applyFont="1" applyBorder="1" applyAlignment="1">
      <alignment vertical="center"/>
    </xf>
    <xf numFmtId="0" fontId="8" fillId="3" borderId="64" xfId="0" applyFont="1" applyFill="1" applyBorder="1" applyAlignment="1">
      <alignment horizontal="center" vertical="center" shrinkToFit="1"/>
    </xf>
    <xf numFmtId="0" fontId="2" fillId="0" borderId="75" xfId="0" applyFont="1" applyBorder="1" applyAlignment="1">
      <alignment vertical="center"/>
    </xf>
    <xf numFmtId="0" fontId="8" fillId="3" borderId="63" xfId="0" applyFont="1" applyFill="1" applyBorder="1" applyAlignment="1">
      <alignment horizontal="center" vertical="center" shrinkToFit="1"/>
    </xf>
    <xf numFmtId="0" fontId="2" fillId="0" borderId="74" xfId="0" applyFont="1" applyBorder="1" applyAlignment="1">
      <alignment vertical="center"/>
    </xf>
    <xf numFmtId="0" fontId="8" fillId="3" borderId="62" xfId="0" applyFont="1" applyFill="1" applyBorder="1" applyAlignment="1">
      <alignment horizontal="center" vertical="center" shrinkToFit="1"/>
    </xf>
    <xf numFmtId="0" fontId="2" fillId="0" borderId="73" xfId="0" applyFont="1" applyBorder="1" applyAlignment="1">
      <alignment vertical="center"/>
    </xf>
  </cellXfs>
  <cellStyles count="1">
    <cellStyle name="標準" xfId="0" builtinId="0"/>
  </cellStyles>
  <dxfs count="6">
    <dxf>
      <font>
        <color rgb="FFFFFFFF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P335"/>
  <sheetViews>
    <sheetView tabSelected="1" view="pageBreakPreview" zoomScaleNormal="100" zoomScaleSheetLayoutView="100" workbookViewId="0">
      <selection activeCell="K13" sqref="K13"/>
    </sheetView>
  </sheetViews>
  <sheetFormatPr defaultColWidth="14.375" defaultRowHeight="15" customHeight="1"/>
  <cols>
    <col min="1" max="1" width="3.75" customWidth="1"/>
    <col min="2" max="2" width="5.25" customWidth="1"/>
    <col min="3" max="6" width="6" customWidth="1"/>
    <col min="7" max="7" width="2.375" customWidth="1"/>
    <col min="8" max="8" width="3" customWidth="1"/>
    <col min="9" max="9" width="8.125" customWidth="1"/>
    <col min="10" max="11" width="7.375" customWidth="1"/>
    <col min="12" max="12" width="8.125" customWidth="1"/>
    <col min="13" max="13" width="7.375" customWidth="1"/>
    <col min="14" max="14" width="8" customWidth="1"/>
    <col min="15" max="15" width="7.625" customWidth="1"/>
    <col min="16" max="16" width="6.75" customWidth="1"/>
    <col min="17" max="17" width="8" customWidth="1"/>
    <col min="18" max="18" width="7" customWidth="1"/>
    <col min="19" max="19" width="3.125" customWidth="1"/>
    <col min="20" max="20" width="7" customWidth="1"/>
    <col min="21" max="21" width="3.125" customWidth="1"/>
    <col min="22" max="22" width="9" customWidth="1"/>
    <col min="23" max="23" width="8.75" customWidth="1"/>
    <col min="24" max="24" width="7" customWidth="1"/>
    <col min="25" max="25" width="8.75" customWidth="1"/>
    <col min="26" max="26" width="7" customWidth="1"/>
    <col min="27" max="42" width="9" customWidth="1"/>
  </cols>
  <sheetData>
    <row r="1" spans="1:42" ht="24.75" customHeight="1">
      <c r="A1" s="174" t="s">
        <v>928</v>
      </c>
      <c r="B1" s="175"/>
      <c r="C1" s="175"/>
      <c r="D1" s="175"/>
      <c r="E1" s="175"/>
      <c r="F1" s="175"/>
      <c r="G1" s="175"/>
      <c r="H1" s="176"/>
      <c r="I1" s="169" t="s">
        <v>929</v>
      </c>
      <c r="J1" s="170"/>
      <c r="K1" s="171"/>
      <c r="L1" s="191" t="s">
        <v>0</v>
      </c>
      <c r="M1" s="175"/>
      <c r="N1" s="175"/>
      <c r="O1" s="192"/>
      <c r="P1" s="1" t="s">
        <v>1</v>
      </c>
      <c r="Q1" s="1" t="s">
        <v>2</v>
      </c>
      <c r="R1" s="2" t="s">
        <v>3</v>
      </c>
      <c r="S1" s="3" t="s">
        <v>4</v>
      </c>
      <c r="T1" s="163" t="s">
        <v>5</v>
      </c>
      <c r="U1" s="164"/>
      <c r="V1" s="4"/>
      <c r="W1" s="5"/>
      <c r="X1" s="5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19.5" customHeight="1">
      <c r="A2" s="184" t="s">
        <v>6</v>
      </c>
      <c r="B2" s="155"/>
      <c r="C2" s="6" t="s">
        <v>7</v>
      </c>
      <c r="D2" s="156" t="s">
        <v>8</v>
      </c>
      <c r="E2" s="183"/>
      <c r="F2" s="186" t="s">
        <v>9</v>
      </c>
      <c r="G2" s="187"/>
      <c r="H2" s="186" t="s">
        <v>10</v>
      </c>
      <c r="I2" s="188"/>
      <c r="J2" s="155"/>
      <c r="K2" s="156" t="s">
        <v>11</v>
      </c>
      <c r="L2" s="155"/>
      <c r="M2" s="154" t="s">
        <v>12</v>
      </c>
      <c r="N2" s="155"/>
      <c r="O2" s="7" t="s">
        <v>13</v>
      </c>
      <c r="P2" s="8">
        <f>COUNTIF($H$9:$H$88,"男")</f>
        <v>0</v>
      </c>
      <c r="Q2" s="8">
        <f>Z109</f>
        <v>0</v>
      </c>
      <c r="R2" s="144">
        <f>計算シート!J30</f>
        <v>0</v>
      </c>
      <c r="S2" s="146">
        <f>計算シート!J33</f>
        <v>0</v>
      </c>
      <c r="T2" s="165"/>
      <c r="U2" s="166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9.5" customHeight="1">
      <c r="A3" s="185"/>
      <c r="B3" s="153"/>
      <c r="C3" s="9"/>
      <c r="D3" s="157"/>
      <c r="E3" s="173"/>
      <c r="F3" s="189"/>
      <c r="G3" s="190"/>
      <c r="H3" s="172"/>
      <c r="I3" s="173"/>
      <c r="J3" s="153"/>
      <c r="K3" s="157"/>
      <c r="L3" s="153"/>
      <c r="M3" s="152"/>
      <c r="N3" s="153"/>
      <c r="O3" s="10" t="s">
        <v>14</v>
      </c>
      <c r="P3" s="11">
        <f>COUNTIF($H$9:$H$88,"女")</f>
        <v>0</v>
      </c>
      <c r="Q3" s="11">
        <f>Z115</f>
        <v>0</v>
      </c>
      <c r="R3" s="145"/>
      <c r="S3" s="147"/>
      <c r="T3" s="150"/>
      <c r="U3" s="151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ht="19.5" customHeight="1">
      <c r="A4" s="181" t="s">
        <v>15</v>
      </c>
      <c r="B4" s="140"/>
      <c r="C4" s="177" t="s">
        <v>16</v>
      </c>
      <c r="D4" s="178"/>
      <c r="E4" s="178"/>
      <c r="F4" s="178"/>
      <c r="G4" s="178"/>
      <c r="H4" s="178"/>
      <c r="I4" s="178"/>
      <c r="J4" s="178"/>
      <c r="K4" s="179"/>
      <c r="L4" s="138" t="s">
        <v>17</v>
      </c>
      <c r="M4" s="139"/>
      <c r="N4" s="139"/>
      <c r="O4" s="139"/>
      <c r="P4" s="139"/>
      <c r="Q4" s="140"/>
      <c r="R4" s="158" t="s">
        <v>18</v>
      </c>
      <c r="S4" s="159"/>
      <c r="T4" s="150"/>
      <c r="U4" s="151"/>
      <c r="V4" s="4"/>
      <c r="W4" s="12"/>
      <c r="X4" s="12"/>
      <c r="Y4" s="12"/>
      <c r="Z4" s="12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ht="19.5" customHeight="1">
      <c r="A5" s="182"/>
      <c r="B5" s="143"/>
      <c r="C5" s="141"/>
      <c r="D5" s="142"/>
      <c r="E5" s="142"/>
      <c r="F5" s="142"/>
      <c r="G5" s="142"/>
      <c r="H5" s="142"/>
      <c r="I5" s="142"/>
      <c r="J5" s="142"/>
      <c r="K5" s="180"/>
      <c r="L5" s="141"/>
      <c r="M5" s="142"/>
      <c r="N5" s="142"/>
      <c r="O5" s="142"/>
      <c r="P5" s="142"/>
      <c r="Q5" s="143"/>
      <c r="R5" s="167" t="b">
        <f>IF(C3="県外","別料金",IF(A3=計算シート!K28,計算シート!K37,IF(A3=計算シート!L28,計算シート!L37,IF(A3=計算シート!M28,計算シート!M37,IF(A3=計算シート!N28,計算シート!N37)))))</f>
        <v>0</v>
      </c>
      <c r="S5" s="168"/>
      <c r="T5" s="148"/>
      <c r="U5" s="149"/>
      <c r="V5" s="4"/>
      <c r="W5" s="12"/>
      <c r="X5" s="12"/>
      <c r="Y5" s="12"/>
      <c r="Z5" s="12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ht="15.75" customHeight="1">
      <c r="A6" s="193" t="s">
        <v>19</v>
      </c>
      <c r="B6" s="193" t="s">
        <v>20</v>
      </c>
      <c r="C6" s="196" t="s">
        <v>21</v>
      </c>
      <c r="D6" s="202" t="s">
        <v>22</v>
      </c>
      <c r="E6" s="200" t="s">
        <v>23</v>
      </c>
      <c r="F6" s="198" t="s">
        <v>24</v>
      </c>
      <c r="G6" s="196" t="s">
        <v>25</v>
      </c>
      <c r="H6" s="193" t="s">
        <v>26</v>
      </c>
      <c r="I6" s="136" t="s">
        <v>27</v>
      </c>
      <c r="J6" s="160"/>
      <c r="K6" s="195"/>
      <c r="L6" s="161" t="s">
        <v>28</v>
      </c>
      <c r="M6" s="160"/>
      <c r="N6" s="162"/>
      <c r="O6" s="136" t="s">
        <v>29</v>
      </c>
      <c r="P6" s="160"/>
      <c r="Q6" s="137"/>
      <c r="R6" s="136" t="s">
        <v>30</v>
      </c>
      <c r="S6" s="137"/>
      <c r="T6" s="136" t="s">
        <v>31</v>
      </c>
      <c r="U6" s="137"/>
      <c r="V6" s="13"/>
      <c r="W6" s="12"/>
      <c r="X6" s="12"/>
      <c r="Y6" s="12"/>
      <c r="Z6" s="12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42" ht="15.75" customHeight="1">
      <c r="A7" s="194"/>
      <c r="B7" s="194"/>
      <c r="C7" s="197"/>
      <c r="D7" s="203"/>
      <c r="E7" s="201"/>
      <c r="F7" s="199"/>
      <c r="G7" s="197"/>
      <c r="H7" s="194"/>
      <c r="I7" s="14" t="s">
        <v>32</v>
      </c>
      <c r="J7" s="15" t="s">
        <v>33</v>
      </c>
      <c r="K7" s="16" t="s">
        <v>34</v>
      </c>
      <c r="L7" s="17" t="s">
        <v>32</v>
      </c>
      <c r="M7" s="15" t="s">
        <v>33</v>
      </c>
      <c r="N7" s="17" t="s">
        <v>34</v>
      </c>
      <c r="O7" s="14" t="s">
        <v>32</v>
      </c>
      <c r="P7" s="15" t="s">
        <v>33</v>
      </c>
      <c r="Q7" s="18" t="s">
        <v>34</v>
      </c>
      <c r="R7" s="19" t="s">
        <v>32</v>
      </c>
      <c r="S7" s="20" t="s">
        <v>35</v>
      </c>
      <c r="T7" s="19" t="s">
        <v>32</v>
      </c>
      <c r="U7" s="20" t="s">
        <v>35</v>
      </c>
      <c r="V7" s="13"/>
      <c r="W7" s="21"/>
      <c r="X7" s="21"/>
      <c r="Y7" s="21"/>
      <c r="Z7" s="21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42" ht="15.75" customHeight="1">
      <c r="A8" s="22" t="s">
        <v>36</v>
      </c>
      <c r="B8" s="23" t="s">
        <v>37</v>
      </c>
      <c r="C8" s="24" t="s">
        <v>38</v>
      </c>
      <c r="D8" s="25" t="s">
        <v>39</v>
      </c>
      <c r="E8" s="26" t="s">
        <v>40</v>
      </c>
      <c r="F8" s="27" t="s">
        <v>41</v>
      </c>
      <c r="G8" s="24">
        <v>3</v>
      </c>
      <c r="H8" s="23" t="s">
        <v>42</v>
      </c>
      <c r="I8" s="24" t="s">
        <v>43</v>
      </c>
      <c r="J8" s="28" t="s">
        <v>44</v>
      </c>
      <c r="K8" s="24">
        <v>1048</v>
      </c>
      <c r="L8" s="22" t="s">
        <v>43</v>
      </c>
      <c r="M8" s="28" t="s">
        <v>45</v>
      </c>
      <c r="N8" s="24">
        <v>140021</v>
      </c>
      <c r="O8" s="22"/>
      <c r="P8" s="28"/>
      <c r="Q8" s="27"/>
      <c r="R8" s="22" t="s">
        <v>43</v>
      </c>
      <c r="S8" s="29" t="s">
        <v>35</v>
      </c>
      <c r="T8" s="22"/>
      <c r="U8" s="29"/>
      <c r="V8" s="13"/>
      <c r="W8" s="21"/>
      <c r="X8" s="21"/>
      <c r="Y8" s="21"/>
      <c r="Z8" s="21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2" ht="15" customHeight="1">
      <c r="A9" s="30">
        <v>1</v>
      </c>
      <c r="B9" s="31"/>
      <c r="C9" s="32"/>
      <c r="D9" s="33"/>
      <c r="E9" s="34"/>
      <c r="F9" s="35"/>
      <c r="G9" s="31"/>
      <c r="H9" s="31"/>
      <c r="I9" s="36"/>
      <c r="J9" s="37"/>
      <c r="K9" s="38"/>
      <c r="L9" s="131"/>
      <c r="M9" s="37"/>
      <c r="N9" s="38"/>
      <c r="O9" s="32"/>
      <c r="P9" s="37"/>
      <c r="Q9" s="38"/>
      <c r="R9" s="32"/>
      <c r="S9" s="39"/>
      <c r="T9" s="40"/>
      <c r="U9" s="41"/>
      <c r="V9" s="42"/>
      <c r="W9" s="43"/>
      <c r="X9" s="44" t="str">
        <f t="shared" ref="X9:X88" si="0">R9&amp;S9</f>
        <v/>
      </c>
      <c r="Y9" s="43"/>
      <c r="Z9" s="44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</row>
    <row r="10" spans="1:42" ht="15" customHeight="1">
      <c r="A10" s="45">
        <v>2</v>
      </c>
      <c r="B10" s="46"/>
      <c r="C10" s="47"/>
      <c r="D10" s="48"/>
      <c r="E10" s="49"/>
      <c r="F10" s="50"/>
      <c r="G10" s="46"/>
      <c r="H10" s="46"/>
      <c r="I10" s="132"/>
      <c r="J10" s="51"/>
      <c r="K10" s="52"/>
      <c r="L10" s="133"/>
      <c r="M10" s="51"/>
      <c r="N10" s="52"/>
      <c r="O10" s="47"/>
      <c r="P10" s="51"/>
      <c r="Q10" s="52"/>
      <c r="R10" s="47"/>
      <c r="S10" s="53"/>
      <c r="T10" s="54"/>
      <c r="U10" s="55"/>
      <c r="V10" s="42"/>
      <c r="W10" s="43"/>
      <c r="X10" s="44" t="str">
        <f t="shared" si="0"/>
        <v/>
      </c>
      <c r="Y10" s="43"/>
      <c r="Z10" s="44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</row>
    <row r="11" spans="1:42" ht="15" customHeight="1">
      <c r="A11" s="45">
        <v>3</v>
      </c>
      <c r="B11" s="46"/>
      <c r="C11" s="47"/>
      <c r="D11" s="48"/>
      <c r="E11" s="49"/>
      <c r="F11" s="50"/>
      <c r="G11" s="46"/>
      <c r="H11" s="46"/>
      <c r="I11" s="132"/>
      <c r="J11" s="51"/>
      <c r="K11" s="52"/>
      <c r="L11" s="133"/>
      <c r="M11" s="51"/>
      <c r="N11" s="52"/>
      <c r="O11" s="47"/>
      <c r="P11" s="51"/>
      <c r="Q11" s="52"/>
      <c r="R11" s="47"/>
      <c r="S11" s="53"/>
      <c r="T11" s="54"/>
      <c r="U11" s="55"/>
      <c r="V11" s="42"/>
      <c r="W11" s="43"/>
      <c r="X11" s="44" t="str">
        <f t="shared" si="0"/>
        <v/>
      </c>
      <c r="Y11" s="43"/>
      <c r="Z11" s="44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</row>
    <row r="12" spans="1:42" ht="15" customHeight="1">
      <c r="A12" s="45">
        <v>4</v>
      </c>
      <c r="B12" s="46"/>
      <c r="C12" s="47"/>
      <c r="D12" s="48"/>
      <c r="E12" s="49"/>
      <c r="F12" s="50"/>
      <c r="G12" s="46"/>
      <c r="H12" s="46"/>
      <c r="I12" s="132"/>
      <c r="J12" s="51"/>
      <c r="K12" s="52"/>
      <c r="L12" s="133"/>
      <c r="M12" s="51"/>
      <c r="N12" s="52"/>
      <c r="O12" s="47"/>
      <c r="P12" s="51"/>
      <c r="Q12" s="52"/>
      <c r="R12" s="47"/>
      <c r="S12" s="53"/>
      <c r="T12" s="54"/>
      <c r="U12" s="55"/>
      <c r="V12" s="42"/>
      <c r="W12" s="43"/>
      <c r="X12" s="44" t="str">
        <f t="shared" si="0"/>
        <v/>
      </c>
      <c r="Y12" s="43"/>
      <c r="Z12" s="44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2" ht="15" customHeight="1">
      <c r="A13" s="56">
        <v>5</v>
      </c>
      <c r="B13" s="57"/>
      <c r="C13" s="58"/>
      <c r="D13" s="59"/>
      <c r="E13" s="60"/>
      <c r="F13" s="61"/>
      <c r="G13" s="57"/>
      <c r="H13" s="57"/>
      <c r="I13" s="134"/>
      <c r="J13" s="62"/>
      <c r="K13" s="63"/>
      <c r="L13" s="135"/>
      <c r="M13" s="62"/>
      <c r="N13" s="63"/>
      <c r="O13" s="58"/>
      <c r="P13" s="62"/>
      <c r="Q13" s="63"/>
      <c r="R13" s="58"/>
      <c r="S13" s="64"/>
      <c r="T13" s="65"/>
      <c r="U13" s="66"/>
      <c r="V13" s="42"/>
      <c r="W13" s="43"/>
      <c r="X13" s="44" t="str">
        <f t="shared" si="0"/>
        <v/>
      </c>
      <c r="Y13" s="43"/>
      <c r="Z13" s="44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</row>
    <row r="14" spans="1:42" ht="15" customHeight="1">
      <c r="A14" s="30">
        <v>6</v>
      </c>
      <c r="B14" s="31"/>
      <c r="C14" s="32"/>
      <c r="D14" s="33"/>
      <c r="E14" s="34"/>
      <c r="F14" s="35"/>
      <c r="G14" s="31"/>
      <c r="H14" s="31"/>
      <c r="I14" s="36"/>
      <c r="J14" s="37"/>
      <c r="K14" s="38"/>
      <c r="L14" s="131"/>
      <c r="M14" s="37"/>
      <c r="N14" s="38"/>
      <c r="O14" s="32"/>
      <c r="P14" s="37"/>
      <c r="Q14" s="38"/>
      <c r="R14" s="32"/>
      <c r="S14" s="39"/>
      <c r="T14" s="40"/>
      <c r="U14" s="41"/>
      <c r="V14" s="42"/>
      <c r="W14" s="43"/>
      <c r="X14" s="44" t="str">
        <f t="shared" si="0"/>
        <v/>
      </c>
      <c r="Y14" s="43"/>
      <c r="Z14" s="44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</row>
    <row r="15" spans="1:42" ht="15" customHeight="1">
      <c r="A15" s="45">
        <v>7</v>
      </c>
      <c r="B15" s="46"/>
      <c r="C15" s="47"/>
      <c r="D15" s="48"/>
      <c r="E15" s="49"/>
      <c r="F15" s="50"/>
      <c r="G15" s="46"/>
      <c r="H15" s="46"/>
      <c r="I15" s="132"/>
      <c r="J15" s="51"/>
      <c r="K15" s="52"/>
      <c r="L15" s="133"/>
      <c r="M15" s="51"/>
      <c r="N15" s="52"/>
      <c r="O15" s="47"/>
      <c r="P15" s="51"/>
      <c r="Q15" s="52"/>
      <c r="R15" s="47"/>
      <c r="S15" s="53"/>
      <c r="T15" s="54"/>
      <c r="U15" s="55"/>
      <c r="V15" s="42"/>
      <c r="W15" s="43"/>
      <c r="X15" s="44" t="str">
        <f t="shared" si="0"/>
        <v/>
      </c>
      <c r="Y15" s="43"/>
      <c r="Z15" s="44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</row>
    <row r="16" spans="1:42" ht="15" customHeight="1">
      <c r="A16" s="45">
        <v>8</v>
      </c>
      <c r="B16" s="46"/>
      <c r="C16" s="47"/>
      <c r="D16" s="48"/>
      <c r="E16" s="49"/>
      <c r="F16" s="50"/>
      <c r="G16" s="46"/>
      <c r="H16" s="46"/>
      <c r="I16" s="132"/>
      <c r="J16" s="51"/>
      <c r="K16" s="52"/>
      <c r="L16" s="133"/>
      <c r="M16" s="51"/>
      <c r="N16" s="52"/>
      <c r="O16" s="47"/>
      <c r="P16" s="51"/>
      <c r="Q16" s="52"/>
      <c r="R16" s="47"/>
      <c r="S16" s="53"/>
      <c r="T16" s="54"/>
      <c r="U16" s="55"/>
      <c r="V16" s="42"/>
      <c r="W16" s="67"/>
      <c r="X16" s="44" t="str">
        <f t="shared" si="0"/>
        <v/>
      </c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</row>
    <row r="17" spans="1:42" ht="15" customHeight="1">
      <c r="A17" s="45">
        <v>9</v>
      </c>
      <c r="B17" s="46"/>
      <c r="C17" s="47"/>
      <c r="D17" s="48"/>
      <c r="E17" s="49"/>
      <c r="F17" s="50"/>
      <c r="G17" s="46"/>
      <c r="H17" s="46"/>
      <c r="I17" s="132"/>
      <c r="J17" s="51"/>
      <c r="K17" s="52"/>
      <c r="L17" s="133"/>
      <c r="M17" s="51"/>
      <c r="N17" s="52"/>
      <c r="O17" s="47"/>
      <c r="P17" s="51"/>
      <c r="Q17" s="52"/>
      <c r="R17" s="47"/>
      <c r="S17" s="53"/>
      <c r="T17" s="54"/>
      <c r="U17" s="55"/>
      <c r="V17" s="42"/>
      <c r="W17" s="67"/>
      <c r="X17" s="44" t="str">
        <f t="shared" si="0"/>
        <v/>
      </c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</row>
    <row r="18" spans="1:42" ht="15" customHeight="1">
      <c r="A18" s="56">
        <v>10</v>
      </c>
      <c r="B18" s="57"/>
      <c r="C18" s="58"/>
      <c r="D18" s="59"/>
      <c r="E18" s="60"/>
      <c r="F18" s="61"/>
      <c r="G18" s="57"/>
      <c r="H18" s="57"/>
      <c r="I18" s="134"/>
      <c r="J18" s="62"/>
      <c r="K18" s="63"/>
      <c r="L18" s="135"/>
      <c r="M18" s="62"/>
      <c r="N18" s="63"/>
      <c r="O18" s="58"/>
      <c r="P18" s="62"/>
      <c r="Q18" s="63"/>
      <c r="R18" s="58"/>
      <c r="S18" s="64"/>
      <c r="T18" s="65"/>
      <c r="U18" s="66"/>
      <c r="V18" s="42"/>
      <c r="W18" s="67"/>
      <c r="X18" s="44" t="str">
        <f t="shared" si="0"/>
        <v/>
      </c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</row>
    <row r="19" spans="1:42" ht="15" customHeight="1">
      <c r="A19" s="30">
        <v>11</v>
      </c>
      <c r="B19" s="31"/>
      <c r="C19" s="32"/>
      <c r="D19" s="33"/>
      <c r="E19" s="34"/>
      <c r="F19" s="35"/>
      <c r="G19" s="31"/>
      <c r="H19" s="31"/>
      <c r="I19" s="36"/>
      <c r="J19" s="37"/>
      <c r="K19" s="38"/>
      <c r="L19" s="131"/>
      <c r="M19" s="37"/>
      <c r="N19" s="38"/>
      <c r="O19" s="32"/>
      <c r="P19" s="37"/>
      <c r="Q19" s="38"/>
      <c r="R19" s="32"/>
      <c r="S19" s="39"/>
      <c r="T19" s="40"/>
      <c r="U19" s="41"/>
      <c r="V19" s="42"/>
      <c r="W19" s="67"/>
      <c r="X19" s="44" t="str">
        <f t="shared" si="0"/>
        <v/>
      </c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</row>
    <row r="20" spans="1:42" ht="15" customHeight="1">
      <c r="A20" s="45">
        <v>12</v>
      </c>
      <c r="B20" s="46"/>
      <c r="C20" s="47"/>
      <c r="D20" s="48"/>
      <c r="E20" s="49"/>
      <c r="F20" s="50"/>
      <c r="G20" s="46"/>
      <c r="H20" s="46"/>
      <c r="I20" s="132"/>
      <c r="J20" s="51"/>
      <c r="K20" s="52"/>
      <c r="L20" s="133"/>
      <c r="M20" s="51"/>
      <c r="N20" s="52"/>
      <c r="O20" s="47"/>
      <c r="P20" s="51"/>
      <c r="Q20" s="52"/>
      <c r="R20" s="47"/>
      <c r="S20" s="53"/>
      <c r="T20" s="54"/>
      <c r="U20" s="55"/>
      <c r="V20" s="42"/>
      <c r="W20" s="67"/>
      <c r="X20" s="44" t="str">
        <f t="shared" si="0"/>
        <v/>
      </c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</row>
    <row r="21" spans="1:42" ht="15" customHeight="1">
      <c r="A21" s="45">
        <v>13</v>
      </c>
      <c r="B21" s="46"/>
      <c r="C21" s="47"/>
      <c r="D21" s="48"/>
      <c r="E21" s="49"/>
      <c r="F21" s="50"/>
      <c r="G21" s="46"/>
      <c r="H21" s="46"/>
      <c r="I21" s="132"/>
      <c r="J21" s="51"/>
      <c r="K21" s="52"/>
      <c r="L21" s="133"/>
      <c r="M21" s="51"/>
      <c r="N21" s="52"/>
      <c r="O21" s="47"/>
      <c r="P21" s="51"/>
      <c r="Q21" s="52"/>
      <c r="R21" s="47"/>
      <c r="S21" s="53"/>
      <c r="T21" s="54"/>
      <c r="U21" s="55"/>
      <c r="V21" s="42"/>
      <c r="W21" s="67"/>
      <c r="X21" s="44" t="str">
        <f t="shared" si="0"/>
        <v/>
      </c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</row>
    <row r="22" spans="1:42" ht="15" customHeight="1">
      <c r="A22" s="45">
        <v>14</v>
      </c>
      <c r="B22" s="46"/>
      <c r="C22" s="47"/>
      <c r="D22" s="48"/>
      <c r="E22" s="49"/>
      <c r="F22" s="50"/>
      <c r="G22" s="46"/>
      <c r="H22" s="46"/>
      <c r="I22" s="132"/>
      <c r="J22" s="51"/>
      <c r="K22" s="52"/>
      <c r="L22" s="133"/>
      <c r="M22" s="51"/>
      <c r="N22" s="52"/>
      <c r="O22" s="47"/>
      <c r="P22" s="51"/>
      <c r="Q22" s="52"/>
      <c r="R22" s="47"/>
      <c r="S22" s="53"/>
      <c r="T22" s="54"/>
      <c r="U22" s="55"/>
      <c r="V22" s="42"/>
      <c r="W22" s="67"/>
      <c r="X22" s="44" t="str">
        <f t="shared" si="0"/>
        <v/>
      </c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</row>
    <row r="23" spans="1:42" ht="15" customHeight="1">
      <c r="A23" s="56">
        <v>15</v>
      </c>
      <c r="B23" s="57"/>
      <c r="C23" s="58"/>
      <c r="D23" s="59"/>
      <c r="E23" s="60"/>
      <c r="F23" s="61"/>
      <c r="G23" s="57"/>
      <c r="H23" s="57"/>
      <c r="I23" s="134"/>
      <c r="J23" s="62"/>
      <c r="K23" s="63"/>
      <c r="L23" s="135"/>
      <c r="M23" s="62"/>
      <c r="N23" s="63"/>
      <c r="O23" s="58"/>
      <c r="P23" s="62"/>
      <c r="Q23" s="63"/>
      <c r="R23" s="58"/>
      <c r="S23" s="64"/>
      <c r="T23" s="65"/>
      <c r="U23" s="66"/>
      <c r="V23" s="42"/>
      <c r="W23" s="67"/>
      <c r="X23" s="44" t="str">
        <f t="shared" si="0"/>
        <v/>
      </c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</row>
    <row r="24" spans="1:42" ht="15" customHeight="1">
      <c r="A24" s="30">
        <v>16</v>
      </c>
      <c r="B24" s="31"/>
      <c r="C24" s="32"/>
      <c r="D24" s="33"/>
      <c r="E24" s="34"/>
      <c r="F24" s="35"/>
      <c r="G24" s="31"/>
      <c r="H24" s="31"/>
      <c r="I24" s="36"/>
      <c r="J24" s="37"/>
      <c r="K24" s="38"/>
      <c r="L24" s="131"/>
      <c r="M24" s="37"/>
      <c r="N24" s="38"/>
      <c r="O24" s="32"/>
      <c r="P24" s="37"/>
      <c r="Q24" s="38"/>
      <c r="R24" s="32"/>
      <c r="S24" s="39"/>
      <c r="T24" s="40"/>
      <c r="U24" s="41"/>
      <c r="V24" s="42"/>
      <c r="W24" s="67"/>
      <c r="X24" s="44" t="str">
        <f t="shared" si="0"/>
        <v/>
      </c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</row>
    <row r="25" spans="1:42" ht="15" customHeight="1">
      <c r="A25" s="45">
        <v>17</v>
      </c>
      <c r="B25" s="46"/>
      <c r="C25" s="47"/>
      <c r="D25" s="48"/>
      <c r="E25" s="49"/>
      <c r="F25" s="50"/>
      <c r="G25" s="46"/>
      <c r="H25" s="46"/>
      <c r="I25" s="132"/>
      <c r="J25" s="51"/>
      <c r="K25" s="52"/>
      <c r="L25" s="133"/>
      <c r="M25" s="51"/>
      <c r="N25" s="52"/>
      <c r="O25" s="47"/>
      <c r="P25" s="51"/>
      <c r="Q25" s="52"/>
      <c r="R25" s="47"/>
      <c r="S25" s="53"/>
      <c r="T25" s="54"/>
      <c r="U25" s="55"/>
      <c r="V25" s="42"/>
      <c r="W25" s="67"/>
      <c r="X25" s="44" t="str">
        <f t="shared" si="0"/>
        <v/>
      </c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</row>
    <row r="26" spans="1:42" ht="15" customHeight="1">
      <c r="A26" s="45">
        <v>18</v>
      </c>
      <c r="B26" s="46"/>
      <c r="C26" s="47"/>
      <c r="D26" s="48"/>
      <c r="E26" s="49"/>
      <c r="F26" s="50"/>
      <c r="G26" s="46"/>
      <c r="H26" s="46"/>
      <c r="I26" s="132"/>
      <c r="J26" s="51"/>
      <c r="K26" s="52"/>
      <c r="L26" s="133"/>
      <c r="M26" s="51"/>
      <c r="N26" s="52"/>
      <c r="O26" s="47"/>
      <c r="P26" s="51"/>
      <c r="Q26" s="52"/>
      <c r="R26" s="47"/>
      <c r="S26" s="53"/>
      <c r="T26" s="54"/>
      <c r="U26" s="55"/>
      <c r="V26" s="42"/>
      <c r="W26" s="67"/>
      <c r="X26" s="44" t="str">
        <f t="shared" si="0"/>
        <v/>
      </c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</row>
    <row r="27" spans="1:42" ht="15" customHeight="1">
      <c r="A27" s="45">
        <v>19</v>
      </c>
      <c r="B27" s="46"/>
      <c r="C27" s="47"/>
      <c r="D27" s="48"/>
      <c r="E27" s="49"/>
      <c r="F27" s="50"/>
      <c r="G27" s="46"/>
      <c r="H27" s="46"/>
      <c r="I27" s="132"/>
      <c r="J27" s="51"/>
      <c r="K27" s="52"/>
      <c r="L27" s="133"/>
      <c r="M27" s="51"/>
      <c r="N27" s="52"/>
      <c r="O27" s="47"/>
      <c r="P27" s="51"/>
      <c r="Q27" s="52"/>
      <c r="R27" s="47"/>
      <c r="S27" s="53"/>
      <c r="T27" s="54"/>
      <c r="U27" s="55"/>
      <c r="V27" s="42"/>
      <c r="W27" s="67"/>
      <c r="X27" s="44" t="str">
        <f t="shared" si="0"/>
        <v/>
      </c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</row>
    <row r="28" spans="1:42" ht="15" customHeight="1">
      <c r="A28" s="56">
        <v>20</v>
      </c>
      <c r="B28" s="57"/>
      <c r="C28" s="58"/>
      <c r="D28" s="59"/>
      <c r="E28" s="60"/>
      <c r="F28" s="61"/>
      <c r="G28" s="57"/>
      <c r="H28" s="57"/>
      <c r="I28" s="134"/>
      <c r="J28" s="62"/>
      <c r="K28" s="63"/>
      <c r="L28" s="135"/>
      <c r="M28" s="62"/>
      <c r="N28" s="63"/>
      <c r="O28" s="58"/>
      <c r="P28" s="62"/>
      <c r="Q28" s="63"/>
      <c r="R28" s="58"/>
      <c r="S28" s="64"/>
      <c r="T28" s="65"/>
      <c r="U28" s="66"/>
      <c r="V28" s="42"/>
      <c r="W28" s="67"/>
      <c r="X28" s="44" t="str">
        <f t="shared" si="0"/>
        <v/>
      </c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</row>
    <row r="29" spans="1:42" ht="15" customHeight="1">
      <c r="A29" s="30">
        <v>21</v>
      </c>
      <c r="B29" s="31"/>
      <c r="C29" s="32"/>
      <c r="D29" s="33"/>
      <c r="E29" s="34"/>
      <c r="F29" s="35"/>
      <c r="G29" s="31"/>
      <c r="H29" s="31"/>
      <c r="I29" s="36"/>
      <c r="J29" s="37"/>
      <c r="K29" s="38"/>
      <c r="L29" s="131"/>
      <c r="M29" s="37"/>
      <c r="N29" s="38"/>
      <c r="O29" s="32"/>
      <c r="P29" s="37"/>
      <c r="Q29" s="38"/>
      <c r="R29" s="32"/>
      <c r="S29" s="39"/>
      <c r="T29" s="40"/>
      <c r="U29" s="41"/>
      <c r="V29" s="42"/>
      <c r="W29" s="67"/>
      <c r="X29" s="44" t="str">
        <f t="shared" si="0"/>
        <v/>
      </c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</row>
    <row r="30" spans="1:42" ht="15" customHeight="1">
      <c r="A30" s="45">
        <v>22</v>
      </c>
      <c r="B30" s="46"/>
      <c r="C30" s="47"/>
      <c r="D30" s="48"/>
      <c r="E30" s="49"/>
      <c r="F30" s="50"/>
      <c r="G30" s="46"/>
      <c r="H30" s="46"/>
      <c r="I30" s="132"/>
      <c r="J30" s="51"/>
      <c r="K30" s="52"/>
      <c r="L30" s="133"/>
      <c r="M30" s="51"/>
      <c r="N30" s="52"/>
      <c r="O30" s="47"/>
      <c r="P30" s="51"/>
      <c r="Q30" s="52"/>
      <c r="R30" s="47"/>
      <c r="S30" s="53"/>
      <c r="T30" s="54"/>
      <c r="U30" s="55"/>
      <c r="V30" s="42"/>
      <c r="W30" s="67"/>
      <c r="X30" s="44" t="str">
        <f t="shared" si="0"/>
        <v/>
      </c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</row>
    <row r="31" spans="1:42" ht="15" customHeight="1">
      <c r="A31" s="45">
        <v>23</v>
      </c>
      <c r="B31" s="46"/>
      <c r="C31" s="47"/>
      <c r="D31" s="48"/>
      <c r="E31" s="49"/>
      <c r="F31" s="50"/>
      <c r="G31" s="46"/>
      <c r="H31" s="46"/>
      <c r="I31" s="132"/>
      <c r="J31" s="51"/>
      <c r="K31" s="52"/>
      <c r="L31" s="133"/>
      <c r="M31" s="51"/>
      <c r="N31" s="52"/>
      <c r="O31" s="47"/>
      <c r="P31" s="51"/>
      <c r="Q31" s="52"/>
      <c r="R31" s="47"/>
      <c r="S31" s="53"/>
      <c r="T31" s="54"/>
      <c r="U31" s="55"/>
      <c r="V31" s="42"/>
      <c r="W31" s="67"/>
      <c r="X31" s="44" t="str">
        <f t="shared" si="0"/>
        <v/>
      </c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</row>
    <row r="32" spans="1:42" ht="15" customHeight="1">
      <c r="A32" s="45">
        <v>24</v>
      </c>
      <c r="B32" s="46"/>
      <c r="C32" s="47"/>
      <c r="D32" s="48"/>
      <c r="E32" s="49"/>
      <c r="F32" s="50"/>
      <c r="G32" s="46"/>
      <c r="H32" s="46"/>
      <c r="I32" s="132"/>
      <c r="J32" s="51"/>
      <c r="K32" s="52"/>
      <c r="L32" s="133"/>
      <c r="M32" s="51"/>
      <c r="N32" s="52"/>
      <c r="O32" s="47"/>
      <c r="P32" s="51"/>
      <c r="Q32" s="52"/>
      <c r="R32" s="47"/>
      <c r="S32" s="53"/>
      <c r="T32" s="54"/>
      <c r="U32" s="55"/>
      <c r="V32" s="42"/>
      <c r="W32" s="67"/>
      <c r="X32" s="44" t="str">
        <f t="shared" si="0"/>
        <v/>
      </c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</row>
    <row r="33" spans="1:42" ht="15" customHeight="1">
      <c r="A33" s="56">
        <v>25</v>
      </c>
      <c r="B33" s="57"/>
      <c r="C33" s="58"/>
      <c r="D33" s="59"/>
      <c r="E33" s="60"/>
      <c r="F33" s="61"/>
      <c r="G33" s="57"/>
      <c r="H33" s="57"/>
      <c r="I33" s="134"/>
      <c r="J33" s="62"/>
      <c r="K33" s="63"/>
      <c r="L33" s="135"/>
      <c r="M33" s="62"/>
      <c r="N33" s="63"/>
      <c r="O33" s="58"/>
      <c r="P33" s="62"/>
      <c r="Q33" s="63"/>
      <c r="R33" s="58"/>
      <c r="S33" s="64"/>
      <c r="T33" s="65"/>
      <c r="U33" s="66"/>
      <c r="V33" s="42"/>
      <c r="W33" s="67"/>
      <c r="X33" s="44" t="str">
        <f t="shared" si="0"/>
        <v/>
      </c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</row>
    <row r="34" spans="1:42" ht="15" customHeight="1">
      <c r="A34" s="30">
        <v>26</v>
      </c>
      <c r="B34" s="31"/>
      <c r="C34" s="32"/>
      <c r="D34" s="33"/>
      <c r="E34" s="34"/>
      <c r="F34" s="35"/>
      <c r="G34" s="31"/>
      <c r="H34" s="31"/>
      <c r="I34" s="36"/>
      <c r="J34" s="37"/>
      <c r="K34" s="38"/>
      <c r="L34" s="131"/>
      <c r="M34" s="37"/>
      <c r="N34" s="38"/>
      <c r="O34" s="32"/>
      <c r="P34" s="37"/>
      <c r="Q34" s="38"/>
      <c r="R34" s="32"/>
      <c r="S34" s="39"/>
      <c r="T34" s="40"/>
      <c r="U34" s="41"/>
      <c r="V34" s="42"/>
      <c r="W34" s="67"/>
      <c r="X34" s="44" t="str">
        <f t="shared" si="0"/>
        <v/>
      </c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</row>
    <row r="35" spans="1:42" ht="15" customHeight="1">
      <c r="A35" s="45">
        <v>27</v>
      </c>
      <c r="B35" s="46"/>
      <c r="C35" s="47"/>
      <c r="D35" s="48"/>
      <c r="E35" s="49"/>
      <c r="F35" s="50"/>
      <c r="G35" s="46"/>
      <c r="H35" s="46"/>
      <c r="I35" s="132"/>
      <c r="J35" s="51"/>
      <c r="K35" s="52"/>
      <c r="L35" s="133"/>
      <c r="M35" s="51"/>
      <c r="N35" s="52"/>
      <c r="O35" s="47"/>
      <c r="P35" s="51"/>
      <c r="Q35" s="52"/>
      <c r="R35" s="47"/>
      <c r="S35" s="53"/>
      <c r="T35" s="54"/>
      <c r="U35" s="55"/>
      <c r="V35" s="42"/>
      <c r="W35" s="67"/>
      <c r="X35" s="44" t="str">
        <f t="shared" si="0"/>
        <v/>
      </c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</row>
    <row r="36" spans="1:42" ht="15" customHeight="1">
      <c r="A36" s="45">
        <v>28</v>
      </c>
      <c r="B36" s="46"/>
      <c r="C36" s="47"/>
      <c r="D36" s="48"/>
      <c r="E36" s="49"/>
      <c r="F36" s="50"/>
      <c r="G36" s="46"/>
      <c r="H36" s="46"/>
      <c r="I36" s="132"/>
      <c r="J36" s="51"/>
      <c r="K36" s="52"/>
      <c r="L36" s="133"/>
      <c r="M36" s="51"/>
      <c r="N36" s="52"/>
      <c r="O36" s="47"/>
      <c r="P36" s="51"/>
      <c r="Q36" s="52"/>
      <c r="R36" s="47"/>
      <c r="S36" s="53"/>
      <c r="T36" s="54"/>
      <c r="U36" s="55"/>
      <c r="V36" s="42"/>
      <c r="W36" s="67"/>
      <c r="X36" s="44" t="str">
        <f t="shared" si="0"/>
        <v/>
      </c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</row>
    <row r="37" spans="1:42" ht="15" customHeight="1">
      <c r="A37" s="45">
        <v>29</v>
      </c>
      <c r="B37" s="46"/>
      <c r="C37" s="47"/>
      <c r="D37" s="48"/>
      <c r="E37" s="49"/>
      <c r="F37" s="50"/>
      <c r="G37" s="46"/>
      <c r="H37" s="46"/>
      <c r="I37" s="132"/>
      <c r="J37" s="51"/>
      <c r="K37" s="52"/>
      <c r="L37" s="133"/>
      <c r="M37" s="51"/>
      <c r="N37" s="52"/>
      <c r="O37" s="47"/>
      <c r="P37" s="51"/>
      <c r="Q37" s="52"/>
      <c r="R37" s="47"/>
      <c r="S37" s="53"/>
      <c r="T37" s="54"/>
      <c r="U37" s="55"/>
      <c r="V37" s="42"/>
      <c r="W37" s="67"/>
      <c r="X37" s="44" t="str">
        <f t="shared" si="0"/>
        <v/>
      </c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</row>
    <row r="38" spans="1:42" ht="15" customHeight="1">
      <c r="A38" s="56">
        <v>30</v>
      </c>
      <c r="B38" s="57"/>
      <c r="C38" s="58"/>
      <c r="D38" s="59"/>
      <c r="E38" s="60"/>
      <c r="F38" s="61"/>
      <c r="G38" s="57"/>
      <c r="H38" s="57"/>
      <c r="I38" s="134"/>
      <c r="J38" s="62"/>
      <c r="K38" s="63"/>
      <c r="L38" s="135"/>
      <c r="M38" s="62"/>
      <c r="N38" s="63"/>
      <c r="O38" s="58"/>
      <c r="P38" s="62"/>
      <c r="Q38" s="63"/>
      <c r="R38" s="58"/>
      <c r="S38" s="64"/>
      <c r="T38" s="65"/>
      <c r="U38" s="66"/>
      <c r="V38" s="42"/>
      <c r="W38" s="67"/>
      <c r="X38" s="44" t="str">
        <f t="shared" si="0"/>
        <v/>
      </c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</row>
    <row r="39" spans="1:42" ht="15" customHeight="1">
      <c r="A39" s="30">
        <v>31</v>
      </c>
      <c r="B39" s="31"/>
      <c r="C39" s="32"/>
      <c r="D39" s="33"/>
      <c r="E39" s="34"/>
      <c r="F39" s="35"/>
      <c r="G39" s="31"/>
      <c r="H39" s="31"/>
      <c r="I39" s="36"/>
      <c r="J39" s="37"/>
      <c r="K39" s="38"/>
      <c r="L39" s="131"/>
      <c r="M39" s="37"/>
      <c r="N39" s="38"/>
      <c r="O39" s="32"/>
      <c r="P39" s="37"/>
      <c r="Q39" s="38"/>
      <c r="R39" s="32"/>
      <c r="S39" s="39"/>
      <c r="T39" s="40"/>
      <c r="U39" s="41"/>
      <c r="V39" s="42"/>
      <c r="W39" s="67"/>
      <c r="X39" s="44" t="str">
        <f t="shared" si="0"/>
        <v/>
      </c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</row>
    <row r="40" spans="1:42" ht="15" customHeight="1">
      <c r="A40" s="45">
        <v>32</v>
      </c>
      <c r="B40" s="46"/>
      <c r="C40" s="47"/>
      <c r="D40" s="48"/>
      <c r="E40" s="49"/>
      <c r="F40" s="50"/>
      <c r="G40" s="46"/>
      <c r="H40" s="46"/>
      <c r="I40" s="132"/>
      <c r="J40" s="51"/>
      <c r="K40" s="52"/>
      <c r="L40" s="133"/>
      <c r="M40" s="51"/>
      <c r="N40" s="52"/>
      <c r="O40" s="47"/>
      <c r="P40" s="51"/>
      <c r="Q40" s="52"/>
      <c r="R40" s="47"/>
      <c r="S40" s="53"/>
      <c r="T40" s="54"/>
      <c r="U40" s="55"/>
      <c r="V40" s="42"/>
      <c r="W40" s="67"/>
      <c r="X40" s="44" t="str">
        <f t="shared" si="0"/>
        <v/>
      </c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</row>
    <row r="41" spans="1:42" ht="15" customHeight="1">
      <c r="A41" s="45">
        <v>33</v>
      </c>
      <c r="B41" s="46"/>
      <c r="C41" s="47"/>
      <c r="D41" s="48"/>
      <c r="E41" s="49"/>
      <c r="F41" s="50"/>
      <c r="G41" s="46"/>
      <c r="H41" s="46"/>
      <c r="I41" s="132"/>
      <c r="J41" s="51"/>
      <c r="K41" s="52"/>
      <c r="L41" s="133"/>
      <c r="M41" s="51"/>
      <c r="N41" s="52"/>
      <c r="O41" s="47"/>
      <c r="P41" s="51"/>
      <c r="Q41" s="52"/>
      <c r="R41" s="47"/>
      <c r="S41" s="53"/>
      <c r="T41" s="54"/>
      <c r="U41" s="55"/>
      <c r="V41" s="42"/>
      <c r="W41" s="67"/>
      <c r="X41" s="44" t="str">
        <f t="shared" si="0"/>
        <v/>
      </c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</row>
    <row r="42" spans="1:42" ht="15" customHeight="1">
      <c r="A42" s="45">
        <v>34</v>
      </c>
      <c r="B42" s="46"/>
      <c r="C42" s="47"/>
      <c r="D42" s="48"/>
      <c r="E42" s="49"/>
      <c r="F42" s="50"/>
      <c r="G42" s="46"/>
      <c r="H42" s="46"/>
      <c r="I42" s="132"/>
      <c r="J42" s="51"/>
      <c r="K42" s="52"/>
      <c r="L42" s="133"/>
      <c r="M42" s="51"/>
      <c r="N42" s="52"/>
      <c r="O42" s="47"/>
      <c r="P42" s="51"/>
      <c r="Q42" s="52"/>
      <c r="R42" s="47"/>
      <c r="S42" s="53"/>
      <c r="T42" s="54"/>
      <c r="U42" s="55"/>
      <c r="V42" s="42"/>
      <c r="W42" s="67"/>
      <c r="X42" s="44" t="str">
        <f t="shared" si="0"/>
        <v/>
      </c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</row>
    <row r="43" spans="1:42" ht="15" customHeight="1">
      <c r="A43" s="56">
        <v>35</v>
      </c>
      <c r="B43" s="57"/>
      <c r="C43" s="58"/>
      <c r="D43" s="59"/>
      <c r="E43" s="60"/>
      <c r="F43" s="61"/>
      <c r="G43" s="57"/>
      <c r="H43" s="57"/>
      <c r="I43" s="134"/>
      <c r="J43" s="62"/>
      <c r="K43" s="63"/>
      <c r="L43" s="135"/>
      <c r="M43" s="62"/>
      <c r="N43" s="63"/>
      <c r="O43" s="58"/>
      <c r="P43" s="62"/>
      <c r="Q43" s="63"/>
      <c r="R43" s="58"/>
      <c r="S43" s="64"/>
      <c r="T43" s="65"/>
      <c r="U43" s="66"/>
      <c r="V43" s="42"/>
      <c r="W43" s="67"/>
      <c r="X43" s="44" t="str">
        <f t="shared" si="0"/>
        <v/>
      </c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</row>
    <row r="44" spans="1:42" ht="15" customHeight="1">
      <c r="A44" s="30">
        <v>36</v>
      </c>
      <c r="B44" s="31"/>
      <c r="C44" s="32"/>
      <c r="D44" s="33"/>
      <c r="E44" s="34"/>
      <c r="F44" s="35"/>
      <c r="G44" s="31"/>
      <c r="H44" s="31"/>
      <c r="I44" s="36"/>
      <c r="J44" s="37"/>
      <c r="K44" s="38"/>
      <c r="L44" s="131"/>
      <c r="M44" s="37"/>
      <c r="N44" s="38"/>
      <c r="O44" s="32"/>
      <c r="P44" s="37"/>
      <c r="Q44" s="38"/>
      <c r="R44" s="32"/>
      <c r="S44" s="39"/>
      <c r="T44" s="40"/>
      <c r="U44" s="41"/>
      <c r="V44" s="42"/>
      <c r="W44" s="67"/>
      <c r="X44" s="44" t="str">
        <f t="shared" si="0"/>
        <v/>
      </c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</row>
    <row r="45" spans="1:42" ht="15" customHeight="1">
      <c r="A45" s="45">
        <v>37</v>
      </c>
      <c r="B45" s="46"/>
      <c r="C45" s="47"/>
      <c r="D45" s="48"/>
      <c r="E45" s="49"/>
      <c r="F45" s="50"/>
      <c r="G45" s="46"/>
      <c r="H45" s="46"/>
      <c r="I45" s="132"/>
      <c r="J45" s="51"/>
      <c r="K45" s="52"/>
      <c r="L45" s="133"/>
      <c r="M45" s="51"/>
      <c r="N45" s="52"/>
      <c r="O45" s="47"/>
      <c r="P45" s="51"/>
      <c r="Q45" s="52"/>
      <c r="R45" s="47"/>
      <c r="S45" s="53"/>
      <c r="T45" s="54"/>
      <c r="U45" s="55"/>
      <c r="V45" s="42"/>
      <c r="W45" s="67"/>
      <c r="X45" s="44" t="str">
        <f t="shared" si="0"/>
        <v/>
      </c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</row>
    <row r="46" spans="1:42" ht="15" customHeight="1">
      <c r="A46" s="45">
        <v>38</v>
      </c>
      <c r="B46" s="46"/>
      <c r="C46" s="47"/>
      <c r="D46" s="48"/>
      <c r="E46" s="49"/>
      <c r="F46" s="50"/>
      <c r="G46" s="46"/>
      <c r="H46" s="46"/>
      <c r="I46" s="132"/>
      <c r="J46" s="51"/>
      <c r="K46" s="52"/>
      <c r="L46" s="133"/>
      <c r="M46" s="51"/>
      <c r="N46" s="52"/>
      <c r="O46" s="47"/>
      <c r="P46" s="51"/>
      <c r="Q46" s="52"/>
      <c r="R46" s="47"/>
      <c r="S46" s="53"/>
      <c r="T46" s="54"/>
      <c r="U46" s="55"/>
      <c r="V46" s="42"/>
      <c r="W46" s="67"/>
      <c r="X46" s="44" t="str">
        <f t="shared" si="0"/>
        <v/>
      </c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</row>
    <row r="47" spans="1:42" ht="15" customHeight="1">
      <c r="A47" s="45">
        <v>39</v>
      </c>
      <c r="B47" s="46"/>
      <c r="C47" s="47"/>
      <c r="D47" s="48"/>
      <c r="E47" s="49"/>
      <c r="F47" s="50"/>
      <c r="G47" s="46"/>
      <c r="H47" s="46"/>
      <c r="I47" s="132"/>
      <c r="J47" s="51"/>
      <c r="K47" s="52"/>
      <c r="L47" s="133"/>
      <c r="M47" s="51"/>
      <c r="N47" s="52"/>
      <c r="O47" s="47"/>
      <c r="P47" s="51"/>
      <c r="Q47" s="52"/>
      <c r="R47" s="47"/>
      <c r="S47" s="53"/>
      <c r="T47" s="54"/>
      <c r="U47" s="55"/>
      <c r="V47" s="42"/>
      <c r="W47" s="67"/>
      <c r="X47" s="44" t="str">
        <f t="shared" si="0"/>
        <v/>
      </c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</row>
    <row r="48" spans="1:42" ht="15" customHeight="1">
      <c r="A48" s="68">
        <v>40</v>
      </c>
      <c r="B48" s="57"/>
      <c r="C48" s="58"/>
      <c r="D48" s="59"/>
      <c r="E48" s="60"/>
      <c r="F48" s="61"/>
      <c r="G48" s="57"/>
      <c r="H48" s="57"/>
      <c r="I48" s="134"/>
      <c r="J48" s="62"/>
      <c r="K48" s="63"/>
      <c r="L48" s="135"/>
      <c r="M48" s="62"/>
      <c r="N48" s="63"/>
      <c r="O48" s="58"/>
      <c r="P48" s="62"/>
      <c r="Q48" s="63"/>
      <c r="R48" s="58"/>
      <c r="S48" s="64"/>
      <c r="T48" s="65"/>
      <c r="U48" s="66"/>
      <c r="V48" s="42"/>
      <c r="W48" s="67"/>
      <c r="X48" s="44" t="str">
        <f t="shared" si="0"/>
        <v/>
      </c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</row>
    <row r="49" spans="1:42" ht="15" customHeight="1">
      <c r="A49" s="30">
        <v>41</v>
      </c>
      <c r="B49" s="31"/>
      <c r="C49" s="32"/>
      <c r="D49" s="33"/>
      <c r="E49" s="34"/>
      <c r="F49" s="35"/>
      <c r="G49" s="31"/>
      <c r="H49" s="31"/>
      <c r="I49" s="36"/>
      <c r="J49" s="37"/>
      <c r="K49" s="38"/>
      <c r="L49" s="131"/>
      <c r="M49" s="37"/>
      <c r="N49" s="38"/>
      <c r="O49" s="32"/>
      <c r="P49" s="37"/>
      <c r="Q49" s="38"/>
      <c r="R49" s="32"/>
      <c r="S49" s="39"/>
      <c r="T49" s="40"/>
      <c r="U49" s="41"/>
      <c r="V49" s="42"/>
      <c r="W49" s="67"/>
      <c r="X49" s="44" t="str">
        <f t="shared" si="0"/>
        <v/>
      </c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</row>
    <row r="50" spans="1:42" ht="15" customHeight="1">
      <c r="A50" s="45">
        <v>42</v>
      </c>
      <c r="B50" s="46"/>
      <c r="C50" s="47"/>
      <c r="D50" s="48"/>
      <c r="E50" s="49"/>
      <c r="F50" s="50"/>
      <c r="G50" s="46"/>
      <c r="H50" s="46"/>
      <c r="I50" s="132"/>
      <c r="J50" s="51"/>
      <c r="K50" s="52"/>
      <c r="L50" s="133"/>
      <c r="M50" s="51"/>
      <c r="N50" s="52"/>
      <c r="O50" s="47"/>
      <c r="P50" s="51"/>
      <c r="Q50" s="52"/>
      <c r="R50" s="47"/>
      <c r="S50" s="53"/>
      <c r="T50" s="54"/>
      <c r="U50" s="55"/>
      <c r="V50" s="42"/>
      <c r="W50" s="67"/>
      <c r="X50" s="44" t="str">
        <f t="shared" si="0"/>
        <v/>
      </c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</row>
    <row r="51" spans="1:42" ht="15" customHeight="1">
      <c r="A51" s="45">
        <v>43</v>
      </c>
      <c r="B51" s="46"/>
      <c r="C51" s="47"/>
      <c r="D51" s="48"/>
      <c r="E51" s="49"/>
      <c r="F51" s="50"/>
      <c r="G51" s="46"/>
      <c r="H51" s="46"/>
      <c r="I51" s="132"/>
      <c r="J51" s="51"/>
      <c r="K51" s="52"/>
      <c r="L51" s="133"/>
      <c r="M51" s="51"/>
      <c r="N51" s="52"/>
      <c r="O51" s="47"/>
      <c r="P51" s="51"/>
      <c r="Q51" s="52"/>
      <c r="R51" s="47"/>
      <c r="S51" s="53"/>
      <c r="T51" s="54"/>
      <c r="U51" s="55"/>
      <c r="V51" s="42"/>
      <c r="W51" s="67"/>
      <c r="X51" s="44" t="str">
        <f t="shared" si="0"/>
        <v/>
      </c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</row>
    <row r="52" spans="1:42" ht="15" customHeight="1">
      <c r="A52" s="45">
        <v>44</v>
      </c>
      <c r="B52" s="46"/>
      <c r="C52" s="47"/>
      <c r="D52" s="48"/>
      <c r="E52" s="49"/>
      <c r="F52" s="50"/>
      <c r="G52" s="46"/>
      <c r="H52" s="46"/>
      <c r="I52" s="132"/>
      <c r="J52" s="51"/>
      <c r="K52" s="52"/>
      <c r="L52" s="133"/>
      <c r="M52" s="51"/>
      <c r="N52" s="52"/>
      <c r="O52" s="47"/>
      <c r="P52" s="51"/>
      <c r="Q52" s="52"/>
      <c r="R52" s="47"/>
      <c r="S52" s="53"/>
      <c r="T52" s="54"/>
      <c r="U52" s="55"/>
      <c r="V52" s="42"/>
      <c r="W52" s="67"/>
      <c r="X52" s="44" t="str">
        <f t="shared" si="0"/>
        <v/>
      </c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</row>
    <row r="53" spans="1:42" ht="15" customHeight="1">
      <c r="A53" s="56">
        <v>45</v>
      </c>
      <c r="B53" s="57"/>
      <c r="C53" s="58"/>
      <c r="D53" s="59"/>
      <c r="E53" s="60"/>
      <c r="F53" s="61"/>
      <c r="G53" s="57"/>
      <c r="H53" s="57"/>
      <c r="I53" s="134"/>
      <c r="J53" s="62"/>
      <c r="K53" s="63"/>
      <c r="L53" s="135"/>
      <c r="M53" s="62"/>
      <c r="N53" s="63"/>
      <c r="O53" s="58"/>
      <c r="P53" s="62"/>
      <c r="Q53" s="63"/>
      <c r="R53" s="58"/>
      <c r="S53" s="64"/>
      <c r="T53" s="65"/>
      <c r="U53" s="66"/>
      <c r="V53" s="42"/>
      <c r="W53" s="67"/>
      <c r="X53" s="44" t="str">
        <f t="shared" si="0"/>
        <v/>
      </c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</row>
    <row r="54" spans="1:42" ht="15" customHeight="1">
      <c r="A54" s="69">
        <v>46</v>
      </c>
      <c r="B54" s="31"/>
      <c r="C54" s="32"/>
      <c r="D54" s="33"/>
      <c r="E54" s="34"/>
      <c r="F54" s="35"/>
      <c r="G54" s="31"/>
      <c r="H54" s="31"/>
      <c r="I54" s="36"/>
      <c r="J54" s="37"/>
      <c r="K54" s="38"/>
      <c r="L54" s="131"/>
      <c r="M54" s="37"/>
      <c r="N54" s="38"/>
      <c r="O54" s="32"/>
      <c r="P54" s="37"/>
      <c r="Q54" s="38"/>
      <c r="R54" s="32"/>
      <c r="S54" s="39"/>
      <c r="T54" s="40"/>
      <c r="U54" s="41"/>
      <c r="V54" s="42"/>
      <c r="W54" s="67"/>
      <c r="X54" s="44" t="str">
        <f t="shared" si="0"/>
        <v/>
      </c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</row>
    <row r="55" spans="1:42" ht="15" customHeight="1">
      <c r="A55" s="70">
        <v>47</v>
      </c>
      <c r="B55" s="46"/>
      <c r="C55" s="47"/>
      <c r="D55" s="48"/>
      <c r="E55" s="49"/>
      <c r="F55" s="50"/>
      <c r="G55" s="46"/>
      <c r="H55" s="46"/>
      <c r="I55" s="132"/>
      <c r="J55" s="51"/>
      <c r="K55" s="52"/>
      <c r="L55" s="133"/>
      <c r="M55" s="51"/>
      <c r="N55" s="52"/>
      <c r="O55" s="47"/>
      <c r="P55" s="51"/>
      <c r="Q55" s="52"/>
      <c r="R55" s="47"/>
      <c r="S55" s="53"/>
      <c r="T55" s="54"/>
      <c r="U55" s="55"/>
      <c r="V55" s="42"/>
      <c r="W55" s="67"/>
      <c r="X55" s="44" t="str">
        <f t="shared" si="0"/>
        <v/>
      </c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</row>
    <row r="56" spans="1:42" ht="15" customHeight="1">
      <c r="A56" s="70">
        <v>48</v>
      </c>
      <c r="B56" s="46"/>
      <c r="C56" s="47"/>
      <c r="D56" s="48"/>
      <c r="E56" s="49"/>
      <c r="F56" s="50"/>
      <c r="G56" s="46"/>
      <c r="H56" s="46"/>
      <c r="I56" s="132"/>
      <c r="J56" s="51"/>
      <c r="K56" s="52"/>
      <c r="L56" s="133"/>
      <c r="M56" s="51"/>
      <c r="N56" s="52"/>
      <c r="O56" s="47"/>
      <c r="P56" s="51"/>
      <c r="Q56" s="52"/>
      <c r="R56" s="47"/>
      <c r="S56" s="53"/>
      <c r="T56" s="54"/>
      <c r="U56" s="55"/>
      <c r="V56" s="42"/>
      <c r="W56" s="67"/>
      <c r="X56" s="44" t="str">
        <f t="shared" si="0"/>
        <v/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</row>
    <row r="57" spans="1:42" ht="15" customHeight="1">
      <c r="A57" s="70">
        <v>49</v>
      </c>
      <c r="B57" s="46"/>
      <c r="C57" s="47"/>
      <c r="D57" s="48"/>
      <c r="E57" s="49"/>
      <c r="F57" s="50"/>
      <c r="G57" s="46"/>
      <c r="H57" s="46"/>
      <c r="I57" s="132"/>
      <c r="J57" s="51"/>
      <c r="K57" s="52"/>
      <c r="L57" s="133"/>
      <c r="M57" s="51"/>
      <c r="N57" s="52"/>
      <c r="O57" s="47"/>
      <c r="P57" s="51"/>
      <c r="Q57" s="52"/>
      <c r="R57" s="47"/>
      <c r="S57" s="53"/>
      <c r="T57" s="54"/>
      <c r="U57" s="55"/>
      <c r="V57" s="42"/>
      <c r="W57" s="67"/>
      <c r="X57" s="44" t="str">
        <f t="shared" si="0"/>
        <v/>
      </c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</row>
    <row r="58" spans="1:42" ht="15" customHeight="1">
      <c r="A58" s="71">
        <v>50</v>
      </c>
      <c r="B58" s="57"/>
      <c r="C58" s="58"/>
      <c r="D58" s="59"/>
      <c r="E58" s="60"/>
      <c r="F58" s="61"/>
      <c r="G58" s="57"/>
      <c r="H58" s="57"/>
      <c r="I58" s="134"/>
      <c r="J58" s="62"/>
      <c r="K58" s="63"/>
      <c r="L58" s="135"/>
      <c r="M58" s="62"/>
      <c r="N58" s="63"/>
      <c r="O58" s="58"/>
      <c r="P58" s="62"/>
      <c r="Q58" s="63"/>
      <c r="R58" s="58"/>
      <c r="S58" s="64"/>
      <c r="T58" s="65"/>
      <c r="U58" s="66"/>
      <c r="V58" s="42"/>
      <c r="W58" s="67"/>
      <c r="X58" s="44" t="str">
        <f t="shared" si="0"/>
        <v/>
      </c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</row>
    <row r="59" spans="1:42" ht="15" customHeight="1">
      <c r="A59" s="69">
        <v>51</v>
      </c>
      <c r="B59" s="31"/>
      <c r="C59" s="32"/>
      <c r="D59" s="33"/>
      <c r="E59" s="34"/>
      <c r="F59" s="35"/>
      <c r="G59" s="31"/>
      <c r="H59" s="31"/>
      <c r="I59" s="36"/>
      <c r="J59" s="37"/>
      <c r="K59" s="38"/>
      <c r="L59" s="131"/>
      <c r="M59" s="37"/>
      <c r="N59" s="38"/>
      <c r="O59" s="32"/>
      <c r="P59" s="37"/>
      <c r="Q59" s="38"/>
      <c r="R59" s="32"/>
      <c r="S59" s="39"/>
      <c r="T59" s="40"/>
      <c r="U59" s="41"/>
      <c r="V59" s="42"/>
      <c r="W59" s="67"/>
      <c r="X59" s="44" t="str">
        <f t="shared" si="0"/>
        <v/>
      </c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</row>
    <row r="60" spans="1:42" ht="15" customHeight="1">
      <c r="A60" s="70">
        <v>52</v>
      </c>
      <c r="B60" s="46"/>
      <c r="C60" s="47"/>
      <c r="D60" s="48"/>
      <c r="E60" s="49"/>
      <c r="F60" s="50"/>
      <c r="G60" s="46"/>
      <c r="H60" s="46"/>
      <c r="I60" s="132"/>
      <c r="J60" s="51"/>
      <c r="K60" s="52"/>
      <c r="L60" s="133"/>
      <c r="M60" s="51"/>
      <c r="N60" s="52"/>
      <c r="O60" s="47"/>
      <c r="P60" s="51"/>
      <c r="Q60" s="52"/>
      <c r="R60" s="47"/>
      <c r="S60" s="53"/>
      <c r="T60" s="54"/>
      <c r="U60" s="55"/>
      <c r="V60" s="42"/>
      <c r="W60" s="67"/>
      <c r="X60" s="44" t="str">
        <f t="shared" si="0"/>
        <v/>
      </c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</row>
    <row r="61" spans="1:42" ht="15" customHeight="1">
      <c r="A61" s="70">
        <v>53</v>
      </c>
      <c r="B61" s="46"/>
      <c r="C61" s="47"/>
      <c r="D61" s="48"/>
      <c r="E61" s="49"/>
      <c r="F61" s="50"/>
      <c r="G61" s="46"/>
      <c r="H61" s="46"/>
      <c r="I61" s="132"/>
      <c r="J61" s="51"/>
      <c r="K61" s="52"/>
      <c r="L61" s="133"/>
      <c r="M61" s="51"/>
      <c r="N61" s="52"/>
      <c r="O61" s="47"/>
      <c r="P61" s="51"/>
      <c r="Q61" s="52"/>
      <c r="R61" s="47"/>
      <c r="S61" s="53"/>
      <c r="T61" s="54"/>
      <c r="U61" s="55"/>
      <c r="V61" s="42"/>
      <c r="W61" s="67"/>
      <c r="X61" s="44" t="str">
        <f t="shared" si="0"/>
        <v/>
      </c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</row>
    <row r="62" spans="1:42" ht="15" customHeight="1">
      <c r="A62" s="70">
        <v>54</v>
      </c>
      <c r="B62" s="46"/>
      <c r="C62" s="47"/>
      <c r="D62" s="48"/>
      <c r="E62" s="49"/>
      <c r="F62" s="50"/>
      <c r="G62" s="46"/>
      <c r="H62" s="46"/>
      <c r="I62" s="132"/>
      <c r="J62" s="51"/>
      <c r="K62" s="52"/>
      <c r="L62" s="133"/>
      <c r="M62" s="51"/>
      <c r="N62" s="52"/>
      <c r="O62" s="47"/>
      <c r="P62" s="51"/>
      <c r="Q62" s="52"/>
      <c r="R62" s="47"/>
      <c r="S62" s="53"/>
      <c r="T62" s="54"/>
      <c r="U62" s="55"/>
      <c r="V62" s="42"/>
      <c r="W62" s="67"/>
      <c r="X62" s="44" t="str">
        <f t="shared" si="0"/>
        <v/>
      </c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</row>
    <row r="63" spans="1:42" ht="15" customHeight="1">
      <c r="A63" s="71">
        <v>55</v>
      </c>
      <c r="B63" s="57"/>
      <c r="C63" s="58"/>
      <c r="D63" s="59"/>
      <c r="E63" s="60"/>
      <c r="F63" s="61"/>
      <c r="G63" s="57"/>
      <c r="H63" s="57"/>
      <c r="I63" s="134"/>
      <c r="J63" s="62"/>
      <c r="K63" s="63"/>
      <c r="L63" s="135"/>
      <c r="M63" s="62"/>
      <c r="N63" s="63"/>
      <c r="O63" s="58"/>
      <c r="P63" s="62"/>
      <c r="Q63" s="63"/>
      <c r="R63" s="58"/>
      <c r="S63" s="64"/>
      <c r="T63" s="65"/>
      <c r="U63" s="66"/>
      <c r="V63" s="42"/>
      <c r="W63" s="67"/>
      <c r="X63" s="44" t="str">
        <f t="shared" si="0"/>
        <v/>
      </c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</row>
    <row r="64" spans="1:42" ht="15" customHeight="1">
      <c r="A64" s="69">
        <v>56</v>
      </c>
      <c r="B64" s="31"/>
      <c r="C64" s="32"/>
      <c r="D64" s="33"/>
      <c r="E64" s="34"/>
      <c r="F64" s="35"/>
      <c r="G64" s="31"/>
      <c r="H64" s="31"/>
      <c r="I64" s="36"/>
      <c r="J64" s="37"/>
      <c r="K64" s="38"/>
      <c r="L64" s="131"/>
      <c r="M64" s="37"/>
      <c r="N64" s="38"/>
      <c r="O64" s="32"/>
      <c r="P64" s="37"/>
      <c r="Q64" s="38"/>
      <c r="R64" s="32"/>
      <c r="S64" s="39"/>
      <c r="T64" s="40"/>
      <c r="U64" s="41"/>
      <c r="V64" s="42"/>
      <c r="W64" s="67"/>
      <c r="X64" s="44" t="str">
        <f t="shared" si="0"/>
        <v/>
      </c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</row>
    <row r="65" spans="1:42" ht="15" customHeight="1">
      <c r="A65" s="70">
        <v>57</v>
      </c>
      <c r="B65" s="46"/>
      <c r="C65" s="47"/>
      <c r="D65" s="48"/>
      <c r="E65" s="49"/>
      <c r="F65" s="50"/>
      <c r="G65" s="46"/>
      <c r="H65" s="46"/>
      <c r="I65" s="132"/>
      <c r="J65" s="51"/>
      <c r="K65" s="52"/>
      <c r="L65" s="133"/>
      <c r="M65" s="51"/>
      <c r="N65" s="52"/>
      <c r="O65" s="47"/>
      <c r="P65" s="51"/>
      <c r="Q65" s="52"/>
      <c r="R65" s="47"/>
      <c r="S65" s="53"/>
      <c r="T65" s="54"/>
      <c r="U65" s="55"/>
      <c r="V65" s="42"/>
      <c r="W65" s="67"/>
      <c r="X65" s="44" t="str">
        <f t="shared" si="0"/>
        <v/>
      </c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</row>
    <row r="66" spans="1:42" ht="15" customHeight="1">
      <c r="A66" s="70">
        <v>58</v>
      </c>
      <c r="B66" s="46"/>
      <c r="C66" s="47"/>
      <c r="D66" s="48"/>
      <c r="E66" s="49"/>
      <c r="F66" s="50"/>
      <c r="G66" s="46"/>
      <c r="H66" s="46"/>
      <c r="I66" s="132"/>
      <c r="J66" s="51"/>
      <c r="K66" s="52"/>
      <c r="L66" s="133"/>
      <c r="M66" s="51"/>
      <c r="N66" s="52"/>
      <c r="O66" s="47"/>
      <c r="P66" s="51"/>
      <c r="Q66" s="52"/>
      <c r="R66" s="47"/>
      <c r="S66" s="53"/>
      <c r="T66" s="54"/>
      <c r="U66" s="55"/>
      <c r="V66" s="42"/>
      <c r="W66" s="67"/>
      <c r="X66" s="44" t="str">
        <f t="shared" si="0"/>
        <v/>
      </c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</row>
    <row r="67" spans="1:42" ht="15" customHeight="1">
      <c r="A67" s="70">
        <v>59</v>
      </c>
      <c r="B67" s="46"/>
      <c r="C67" s="47"/>
      <c r="D67" s="48"/>
      <c r="E67" s="49"/>
      <c r="F67" s="50"/>
      <c r="G67" s="46"/>
      <c r="H67" s="46"/>
      <c r="I67" s="132"/>
      <c r="J67" s="51"/>
      <c r="K67" s="52"/>
      <c r="L67" s="133"/>
      <c r="M67" s="51"/>
      <c r="N67" s="52"/>
      <c r="O67" s="47"/>
      <c r="P67" s="51"/>
      <c r="Q67" s="52"/>
      <c r="R67" s="47"/>
      <c r="S67" s="53"/>
      <c r="T67" s="54"/>
      <c r="U67" s="55"/>
      <c r="V67" s="42"/>
      <c r="W67" s="67"/>
      <c r="X67" s="44" t="str">
        <f t="shared" si="0"/>
        <v/>
      </c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</row>
    <row r="68" spans="1:42" ht="15" customHeight="1">
      <c r="A68" s="71">
        <v>60</v>
      </c>
      <c r="B68" s="57"/>
      <c r="C68" s="58"/>
      <c r="D68" s="59"/>
      <c r="E68" s="60"/>
      <c r="F68" s="61"/>
      <c r="G68" s="57"/>
      <c r="H68" s="57"/>
      <c r="I68" s="134"/>
      <c r="J68" s="62"/>
      <c r="K68" s="63"/>
      <c r="L68" s="135"/>
      <c r="M68" s="62"/>
      <c r="N68" s="63"/>
      <c r="O68" s="58"/>
      <c r="P68" s="62"/>
      <c r="Q68" s="63"/>
      <c r="R68" s="58"/>
      <c r="S68" s="64"/>
      <c r="T68" s="65"/>
      <c r="U68" s="66"/>
      <c r="V68" s="42"/>
      <c r="W68" s="67"/>
      <c r="X68" s="44" t="str">
        <f t="shared" si="0"/>
        <v/>
      </c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</row>
    <row r="69" spans="1:42" ht="15" customHeight="1">
      <c r="A69" s="69">
        <v>61</v>
      </c>
      <c r="B69" s="31"/>
      <c r="C69" s="32"/>
      <c r="D69" s="33"/>
      <c r="E69" s="34"/>
      <c r="F69" s="35"/>
      <c r="G69" s="31"/>
      <c r="H69" s="31"/>
      <c r="I69" s="36"/>
      <c r="J69" s="37"/>
      <c r="K69" s="38"/>
      <c r="L69" s="131"/>
      <c r="M69" s="37"/>
      <c r="N69" s="38"/>
      <c r="O69" s="32"/>
      <c r="P69" s="37"/>
      <c r="Q69" s="38"/>
      <c r="R69" s="32"/>
      <c r="S69" s="39"/>
      <c r="T69" s="40"/>
      <c r="U69" s="41"/>
      <c r="V69" s="42"/>
      <c r="W69" s="67"/>
      <c r="X69" s="44" t="str">
        <f t="shared" si="0"/>
        <v/>
      </c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</row>
    <row r="70" spans="1:42" ht="15" customHeight="1">
      <c r="A70" s="70">
        <v>62</v>
      </c>
      <c r="B70" s="46"/>
      <c r="C70" s="47"/>
      <c r="D70" s="48"/>
      <c r="E70" s="49"/>
      <c r="F70" s="50"/>
      <c r="G70" s="46"/>
      <c r="H70" s="46"/>
      <c r="I70" s="132"/>
      <c r="J70" s="51"/>
      <c r="K70" s="52"/>
      <c r="L70" s="133"/>
      <c r="M70" s="51"/>
      <c r="N70" s="52"/>
      <c r="O70" s="47"/>
      <c r="P70" s="51"/>
      <c r="Q70" s="52"/>
      <c r="R70" s="47"/>
      <c r="S70" s="53"/>
      <c r="T70" s="54"/>
      <c r="U70" s="55"/>
      <c r="V70" s="42"/>
      <c r="W70" s="67"/>
      <c r="X70" s="44" t="str">
        <f t="shared" si="0"/>
        <v/>
      </c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</row>
    <row r="71" spans="1:42" ht="15" customHeight="1">
      <c r="A71" s="70">
        <v>63</v>
      </c>
      <c r="B71" s="46"/>
      <c r="C71" s="47"/>
      <c r="D71" s="48"/>
      <c r="E71" s="49"/>
      <c r="F71" s="50"/>
      <c r="G71" s="46"/>
      <c r="H71" s="46"/>
      <c r="I71" s="132"/>
      <c r="J71" s="51"/>
      <c r="K71" s="52"/>
      <c r="L71" s="133"/>
      <c r="M71" s="51"/>
      <c r="N71" s="52"/>
      <c r="O71" s="47"/>
      <c r="P71" s="51"/>
      <c r="Q71" s="52"/>
      <c r="R71" s="47"/>
      <c r="S71" s="53"/>
      <c r="T71" s="54"/>
      <c r="U71" s="55"/>
      <c r="V71" s="42"/>
      <c r="W71" s="67"/>
      <c r="X71" s="44" t="str">
        <f t="shared" si="0"/>
        <v/>
      </c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</row>
    <row r="72" spans="1:42" ht="15" customHeight="1">
      <c r="A72" s="70">
        <v>64</v>
      </c>
      <c r="B72" s="46"/>
      <c r="C72" s="47"/>
      <c r="D72" s="48"/>
      <c r="E72" s="49"/>
      <c r="F72" s="50"/>
      <c r="G72" s="46"/>
      <c r="H72" s="46"/>
      <c r="I72" s="132"/>
      <c r="J72" s="51"/>
      <c r="K72" s="52"/>
      <c r="L72" s="133"/>
      <c r="M72" s="51"/>
      <c r="N72" s="52"/>
      <c r="O72" s="47"/>
      <c r="P72" s="51"/>
      <c r="Q72" s="52"/>
      <c r="R72" s="47"/>
      <c r="S72" s="53"/>
      <c r="T72" s="54"/>
      <c r="U72" s="55"/>
      <c r="V72" s="42"/>
      <c r="W72" s="67"/>
      <c r="X72" s="44" t="str">
        <f t="shared" si="0"/>
        <v/>
      </c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</row>
    <row r="73" spans="1:42" ht="15" customHeight="1">
      <c r="A73" s="71">
        <v>65</v>
      </c>
      <c r="B73" s="57"/>
      <c r="C73" s="58"/>
      <c r="D73" s="59"/>
      <c r="E73" s="60"/>
      <c r="F73" s="61"/>
      <c r="G73" s="57"/>
      <c r="H73" s="57"/>
      <c r="I73" s="134"/>
      <c r="J73" s="62"/>
      <c r="K73" s="63"/>
      <c r="L73" s="135"/>
      <c r="M73" s="62"/>
      <c r="N73" s="63"/>
      <c r="O73" s="58"/>
      <c r="P73" s="62"/>
      <c r="Q73" s="63"/>
      <c r="R73" s="58"/>
      <c r="S73" s="64"/>
      <c r="T73" s="65"/>
      <c r="U73" s="66"/>
      <c r="V73" s="42"/>
      <c r="W73" s="67"/>
      <c r="X73" s="44" t="str">
        <f t="shared" si="0"/>
        <v/>
      </c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</row>
    <row r="74" spans="1:42" ht="15" customHeight="1">
      <c r="A74" s="69">
        <v>66</v>
      </c>
      <c r="B74" s="31"/>
      <c r="C74" s="32"/>
      <c r="D74" s="33"/>
      <c r="E74" s="34"/>
      <c r="F74" s="35"/>
      <c r="G74" s="31"/>
      <c r="H74" s="31"/>
      <c r="I74" s="36"/>
      <c r="J74" s="37"/>
      <c r="K74" s="38"/>
      <c r="L74" s="131"/>
      <c r="M74" s="37"/>
      <c r="N74" s="38"/>
      <c r="O74" s="32"/>
      <c r="P74" s="37"/>
      <c r="Q74" s="38"/>
      <c r="R74" s="32"/>
      <c r="S74" s="39"/>
      <c r="T74" s="40"/>
      <c r="U74" s="41"/>
      <c r="V74" s="42"/>
      <c r="W74" s="67"/>
      <c r="X74" s="44" t="str">
        <f t="shared" si="0"/>
        <v/>
      </c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</row>
    <row r="75" spans="1:42" ht="15" customHeight="1">
      <c r="A75" s="70">
        <v>67</v>
      </c>
      <c r="B75" s="46"/>
      <c r="C75" s="47"/>
      <c r="D75" s="48"/>
      <c r="E75" s="49"/>
      <c r="F75" s="50"/>
      <c r="G75" s="46"/>
      <c r="H75" s="46"/>
      <c r="I75" s="132"/>
      <c r="J75" s="51"/>
      <c r="K75" s="52"/>
      <c r="L75" s="133"/>
      <c r="M75" s="51"/>
      <c r="N75" s="52"/>
      <c r="O75" s="47"/>
      <c r="P75" s="51"/>
      <c r="Q75" s="52"/>
      <c r="R75" s="47"/>
      <c r="S75" s="53"/>
      <c r="T75" s="54"/>
      <c r="U75" s="55"/>
      <c r="V75" s="42"/>
      <c r="W75" s="67"/>
      <c r="X75" s="44" t="str">
        <f t="shared" si="0"/>
        <v/>
      </c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</row>
    <row r="76" spans="1:42" ht="15" customHeight="1">
      <c r="A76" s="70">
        <v>68</v>
      </c>
      <c r="B76" s="46"/>
      <c r="C76" s="47"/>
      <c r="D76" s="48"/>
      <c r="E76" s="49"/>
      <c r="F76" s="50"/>
      <c r="G76" s="46"/>
      <c r="H76" s="46"/>
      <c r="I76" s="132"/>
      <c r="J76" s="51"/>
      <c r="K76" s="52"/>
      <c r="L76" s="133"/>
      <c r="M76" s="51"/>
      <c r="N76" s="52"/>
      <c r="O76" s="47"/>
      <c r="P76" s="51"/>
      <c r="Q76" s="52"/>
      <c r="R76" s="47"/>
      <c r="S76" s="53"/>
      <c r="T76" s="54"/>
      <c r="U76" s="55"/>
      <c r="V76" s="42"/>
      <c r="W76" s="67"/>
      <c r="X76" s="44" t="str">
        <f t="shared" si="0"/>
        <v/>
      </c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</row>
    <row r="77" spans="1:42" ht="15" customHeight="1">
      <c r="A77" s="70">
        <v>69</v>
      </c>
      <c r="B77" s="46"/>
      <c r="C77" s="47"/>
      <c r="D77" s="48"/>
      <c r="E77" s="49"/>
      <c r="F77" s="50"/>
      <c r="G77" s="46"/>
      <c r="H77" s="46"/>
      <c r="I77" s="132"/>
      <c r="J77" s="51"/>
      <c r="K77" s="52"/>
      <c r="L77" s="133"/>
      <c r="M77" s="51"/>
      <c r="N77" s="52"/>
      <c r="O77" s="47"/>
      <c r="P77" s="51"/>
      <c r="Q77" s="52"/>
      <c r="R77" s="47"/>
      <c r="S77" s="53"/>
      <c r="T77" s="54"/>
      <c r="U77" s="55"/>
      <c r="V77" s="42"/>
      <c r="W77" s="67"/>
      <c r="X77" s="44" t="str">
        <f t="shared" si="0"/>
        <v/>
      </c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</row>
    <row r="78" spans="1:42" ht="15" customHeight="1">
      <c r="A78" s="71">
        <v>70</v>
      </c>
      <c r="B78" s="57"/>
      <c r="C78" s="58"/>
      <c r="D78" s="59"/>
      <c r="E78" s="60"/>
      <c r="F78" s="61"/>
      <c r="G78" s="57"/>
      <c r="H78" s="57"/>
      <c r="I78" s="134"/>
      <c r="J78" s="62"/>
      <c r="K78" s="63"/>
      <c r="L78" s="135"/>
      <c r="M78" s="62"/>
      <c r="N78" s="63"/>
      <c r="O78" s="58"/>
      <c r="P78" s="62"/>
      <c r="Q78" s="63"/>
      <c r="R78" s="58"/>
      <c r="S78" s="64"/>
      <c r="T78" s="65"/>
      <c r="U78" s="66"/>
      <c r="V78" s="42"/>
      <c r="W78" s="67"/>
      <c r="X78" s="44" t="str">
        <f t="shared" si="0"/>
        <v/>
      </c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</row>
    <row r="79" spans="1:42" ht="15" customHeight="1">
      <c r="A79" s="69">
        <v>71</v>
      </c>
      <c r="B79" s="31"/>
      <c r="C79" s="32"/>
      <c r="D79" s="33"/>
      <c r="E79" s="34"/>
      <c r="F79" s="35"/>
      <c r="G79" s="31"/>
      <c r="H79" s="31"/>
      <c r="I79" s="36"/>
      <c r="J79" s="37"/>
      <c r="K79" s="38"/>
      <c r="L79" s="131"/>
      <c r="M79" s="37"/>
      <c r="N79" s="38"/>
      <c r="O79" s="32"/>
      <c r="P79" s="37"/>
      <c r="Q79" s="38"/>
      <c r="R79" s="32"/>
      <c r="S79" s="39"/>
      <c r="T79" s="40"/>
      <c r="U79" s="41"/>
      <c r="V79" s="42"/>
      <c r="W79" s="67"/>
      <c r="X79" s="44" t="str">
        <f t="shared" si="0"/>
        <v/>
      </c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</row>
    <row r="80" spans="1:42" ht="15" customHeight="1">
      <c r="A80" s="70">
        <v>72</v>
      </c>
      <c r="B80" s="46"/>
      <c r="C80" s="47"/>
      <c r="D80" s="48"/>
      <c r="E80" s="49"/>
      <c r="F80" s="50"/>
      <c r="G80" s="46"/>
      <c r="H80" s="46"/>
      <c r="I80" s="132"/>
      <c r="J80" s="51"/>
      <c r="K80" s="52"/>
      <c r="L80" s="133"/>
      <c r="M80" s="51"/>
      <c r="N80" s="52"/>
      <c r="O80" s="47"/>
      <c r="P80" s="51"/>
      <c r="Q80" s="52"/>
      <c r="R80" s="47"/>
      <c r="S80" s="53"/>
      <c r="T80" s="54"/>
      <c r="U80" s="55"/>
      <c r="V80" s="42"/>
      <c r="W80" s="67"/>
      <c r="X80" s="44" t="str">
        <f t="shared" si="0"/>
        <v/>
      </c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</row>
    <row r="81" spans="1:42" ht="15" customHeight="1">
      <c r="A81" s="70">
        <v>73</v>
      </c>
      <c r="B81" s="46"/>
      <c r="C81" s="47"/>
      <c r="D81" s="48"/>
      <c r="E81" s="49"/>
      <c r="F81" s="50"/>
      <c r="G81" s="46"/>
      <c r="H81" s="46"/>
      <c r="I81" s="132"/>
      <c r="J81" s="51"/>
      <c r="K81" s="52"/>
      <c r="L81" s="133"/>
      <c r="M81" s="51"/>
      <c r="N81" s="52"/>
      <c r="O81" s="47"/>
      <c r="P81" s="51"/>
      <c r="Q81" s="52"/>
      <c r="R81" s="47"/>
      <c r="S81" s="53"/>
      <c r="T81" s="54"/>
      <c r="U81" s="55"/>
      <c r="V81" s="42"/>
      <c r="W81" s="67"/>
      <c r="X81" s="44" t="str">
        <f t="shared" si="0"/>
        <v/>
      </c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</row>
    <row r="82" spans="1:42" ht="15" customHeight="1">
      <c r="A82" s="70">
        <v>74</v>
      </c>
      <c r="B82" s="46"/>
      <c r="C82" s="47"/>
      <c r="D82" s="48"/>
      <c r="E82" s="49"/>
      <c r="F82" s="50"/>
      <c r="G82" s="46"/>
      <c r="H82" s="46"/>
      <c r="I82" s="132"/>
      <c r="J82" s="51"/>
      <c r="K82" s="52"/>
      <c r="L82" s="133"/>
      <c r="M82" s="51"/>
      <c r="N82" s="52"/>
      <c r="O82" s="47"/>
      <c r="P82" s="51"/>
      <c r="Q82" s="52"/>
      <c r="R82" s="47"/>
      <c r="S82" s="53"/>
      <c r="T82" s="54"/>
      <c r="U82" s="55"/>
      <c r="V82" s="42"/>
      <c r="W82" s="67"/>
      <c r="X82" s="44" t="str">
        <f t="shared" si="0"/>
        <v/>
      </c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</row>
    <row r="83" spans="1:42" ht="15" customHeight="1">
      <c r="A83" s="71">
        <v>75</v>
      </c>
      <c r="B83" s="57"/>
      <c r="C83" s="58"/>
      <c r="D83" s="59"/>
      <c r="E83" s="60"/>
      <c r="F83" s="61"/>
      <c r="G83" s="57"/>
      <c r="H83" s="57"/>
      <c r="I83" s="134"/>
      <c r="J83" s="62"/>
      <c r="K83" s="63"/>
      <c r="L83" s="135"/>
      <c r="M83" s="62"/>
      <c r="N83" s="63"/>
      <c r="O83" s="58"/>
      <c r="P83" s="62"/>
      <c r="Q83" s="63"/>
      <c r="R83" s="58"/>
      <c r="S83" s="64"/>
      <c r="T83" s="65"/>
      <c r="U83" s="66"/>
      <c r="V83" s="42"/>
      <c r="W83" s="67"/>
      <c r="X83" s="44" t="str">
        <f t="shared" si="0"/>
        <v/>
      </c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</row>
    <row r="84" spans="1:42" ht="15" customHeight="1">
      <c r="A84" s="69">
        <v>76</v>
      </c>
      <c r="B84" s="31"/>
      <c r="C84" s="32"/>
      <c r="D84" s="33"/>
      <c r="E84" s="34"/>
      <c r="F84" s="35"/>
      <c r="G84" s="31"/>
      <c r="H84" s="31"/>
      <c r="I84" s="36"/>
      <c r="J84" s="37"/>
      <c r="K84" s="38"/>
      <c r="L84" s="131"/>
      <c r="M84" s="37"/>
      <c r="N84" s="38"/>
      <c r="O84" s="32"/>
      <c r="P84" s="37"/>
      <c r="Q84" s="38"/>
      <c r="R84" s="32"/>
      <c r="S84" s="39"/>
      <c r="T84" s="40"/>
      <c r="U84" s="41"/>
      <c r="V84" s="42"/>
      <c r="W84" s="67"/>
      <c r="X84" s="44" t="str">
        <f t="shared" si="0"/>
        <v/>
      </c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</row>
    <row r="85" spans="1:42" ht="15" customHeight="1">
      <c r="A85" s="70">
        <v>77</v>
      </c>
      <c r="B85" s="46"/>
      <c r="C85" s="47"/>
      <c r="D85" s="48"/>
      <c r="E85" s="49"/>
      <c r="F85" s="50"/>
      <c r="G85" s="46"/>
      <c r="H85" s="46"/>
      <c r="I85" s="132"/>
      <c r="J85" s="51"/>
      <c r="K85" s="52"/>
      <c r="L85" s="133"/>
      <c r="M85" s="51"/>
      <c r="N85" s="52"/>
      <c r="O85" s="47"/>
      <c r="P85" s="51"/>
      <c r="Q85" s="52"/>
      <c r="R85" s="47"/>
      <c r="S85" s="53"/>
      <c r="T85" s="54"/>
      <c r="U85" s="55"/>
      <c r="V85" s="42"/>
      <c r="W85" s="67"/>
      <c r="X85" s="44" t="str">
        <f t="shared" si="0"/>
        <v/>
      </c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</row>
    <row r="86" spans="1:42" ht="15" customHeight="1">
      <c r="A86" s="70">
        <v>78</v>
      </c>
      <c r="B86" s="46"/>
      <c r="C86" s="47"/>
      <c r="D86" s="48"/>
      <c r="E86" s="49"/>
      <c r="F86" s="50"/>
      <c r="G86" s="46"/>
      <c r="H86" s="46"/>
      <c r="I86" s="132"/>
      <c r="J86" s="51"/>
      <c r="K86" s="52"/>
      <c r="L86" s="133"/>
      <c r="M86" s="51"/>
      <c r="N86" s="52"/>
      <c r="O86" s="47"/>
      <c r="P86" s="51"/>
      <c r="Q86" s="52"/>
      <c r="R86" s="47"/>
      <c r="S86" s="53"/>
      <c r="T86" s="54"/>
      <c r="U86" s="55"/>
      <c r="V86" s="42"/>
      <c r="W86" s="67"/>
      <c r="X86" s="44" t="str">
        <f t="shared" si="0"/>
        <v/>
      </c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</row>
    <row r="87" spans="1:42" ht="15" customHeight="1">
      <c r="A87" s="70">
        <v>79</v>
      </c>
      <c r="B87" s="46"/>
      <c r="C87" s="47"/>
      <c r="D87" s="48"/>
      <c r="E87" s="49"/>
      <c r="F87" s="50"/>
      <c r="G87" s="46"/>
      <c r="H87" s="46"/>
      <c r="I87" s="132"/>
      <c r="J87" s="51"/>
      <c r="K87" s="52"/>
      <c r="L87" s="133"/>
      <c r="M87" s="51"/>
      <c r="N87" s="52"/>
      <c r="O87" s="47"/>
      <c r="P87" s="51"/>
      <c r="Q87" s="52"/>
      <c r="R87" s="47"/>
      <c r="S87" s="53"/>
      <c r="T87" s="54"/>
      <c r="U87" s="55"/>
      <c r="V87" s="42"/>
      <c r="W87" s="67"/>
      <c r="X87" s="44" t="str">
        <f t="shared" si="0"/>
        <v/>
      </c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</row>
    <row r="88" spans="1:42" ht="15" customHeight="1">
      <c r="A88" s="72">
        <v>80</v>
      </c>
      <c r="B88" s="57"/>
      <c r="C88" s="58"/>
      <c r="D88" s="59"/>
      <c r="E88" s="60"/>
      <c r="F88" s="61"/>
      <c r="G88" s="57"/>
      <c r="H88" s="57"/>
      <c r="I88" s="134"/>
      <c r="J88" s="62"/>
      <c r="K88" s="63"/>
      <c r="L88" s="135"/>
      <c r="M88" s="62"/>
      <c r="N88" s="63"/>
      <c r="O88" s="58"/>
      <c r="P88" s="62"/>
      <c r="Q88" s="63"/>
      <c r="R88" s="58"/>
      <c r="S88" s="64"/>
      <c r="T88" s="65"/>
      <c r="U88" s="66"/>
      <c r="V88" s="42"/>
      <c r="W88" s="67"/>
      <c r="X88" s="44" t="str">
        <f t="shared" si="0"/>
        <v/>
      </c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</row>
    <row r="89" spans="1:42" ht="15" customHeight="1">
      <c r="A89" s="67"/>
      <c r="B89" s="73"/>
      <c r="C89" s="74"/>
      <c r="D89" s="74"/>
      <c r="E89" s="74"/>
      <c r="F89" s="74"/>
      <c r="G89" s="73"/>
      <c r="H89" s="73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3"/>
      <c r="T89" s="74"/>
      <c r="U89" s="73"/>
      <c r="V89" s="42"/>
      <c r="W89" s="67"/>
      <c r="X89" s="67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</row>
    <row r="90" spans="1:42" ht="15" customHeight="1">
      <c r="A90" s="67"/>
      <c r="B90" s="73"/>
      <c r="C90" s="74"/>
      <c r="D90" s="74"/>
      <c r="E90" s="74"/>
      <c r="F90" s="74"/>
      <c r="G90" s="73"/>
      <c r="H90" s="73"/>
      <c r="I90" s="74" t="s">
        <v>46</v>
      </c>
      <c r="J90" s="74">
        <f>COUNTA(J9:J88)</f>
        <v>0</v>
      </c>
      <c r="K90" s="74"/>
      <c r="L90" s="74"/>
      <c r="M90" s="74">
        <f>COUNTA(M9:M88)</f>
        <v>0</v>
      </c>
      <c r="N90" s="74"/>
      <c r="O90" s="74"/>
      <c r="P90" s="74">
        <f>COUNTA(P9:P88)</f>
        <v>0</v>
      </c>
      <c r="Q90" s="74"/>
      <c r="R90" s="74" t="s">
        <v>47</v>
      </c>
      <c r="S90" s="13">
        <f t="shared" ref="S90:S95" si="1">COUNTIF($S$9:$S$87,$R90)</f>
        <v>0</v>
      </c>
      <c r="T90" s="74"/>
      <c r="U90" s="74">
        <f>COUNTA(U9:U88)</f>
        <v>0</v>
      </c>
      <c r="V90" s="42">
        <f t="shared" ref="V90:V92" si="2">SUM(J90,M90,P90)</f>
        <v>0</v>
      </c>
      <c r="W90" s="67" t="s">
        <v>48</v>
      </c>
      <c r="X90" s="13">
        <f t="shared" ref="X90:X139" si="3">COUNTIF($X$9:$X$88,$W90)</f>
        <v>0</v>
      </c>
      <c r="Y90" s="67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</row>
    <row r="91" spans="1:42" ht="15" customHeight="1">
      <c r="A91" s="75"/>
      <c r="B91" s="76"/>
      <c r="C91" s="77"/>
      <c r="D91" s="77"/>
      <c r="E91" s="77"/>
      <c r="F91" s="77"/>
      <c r="G91" s="75"/>
      <c r="H91" s="75"/>
      <c r="I91" s="13" t="s">
        <v>49</v>
      </c>
      <c r="J91" s="13">
        <f>COUNTIF(J9:J88,$I$91)</f>
        <v>0</v>
      </c>
      <c r="K91" s="13"/>
      <c r="L91" s="13"/>
      <c r="M91" s="13">
        <f>COUNTIF(M9:M88,$I$91)</f>
        <v>0</v>
      </c>
      <c r="N91" s="13"/>
      <c r="O91" s="13"/>
      <c r="P91" s="13">
        <f>COUNTIF(P9:P88,$I$91)</f>
        <v>0</v>
      </c>
      <c r="Q91" s="13"/>
      <c r="R91" s="13" t="s">
        <v>50</v>
      </c>
      <c r="S91" s="13">
        <f t="shared" si="1"/>
        <v>0</v>
      </c>
      <c r="T91" s="13"/>
      <c r="U91" s="75"/>
      <c r="V91" s="42">
        <f t="shared" si="2"/>
        <v>0</v>
      </c>
      <c r="W91" s="67" t="s">
        <v>51</v>
      </c>
      <c r="X91" s="13">
        <f t="shared" si="3"/>
        <v>0</v>
      </c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</row>
    <row r="92" spans="1:42" ht="15" customHeight="1">
      <c r="A92" s="75"/>
      <c r="B92" s="76"/>
      <c r="C92" s="77"/>
      <c r="D92" s="77"/>
      <c r="E92" s="77"/>
      <c r="F92" s="77"/>
      <c r="G92" s="75"/>
      <c r="H92" s="75"/>
      <c r="I92" s="13" t="s">
        <v>52</v>
      </c>
      <c r="J92" s="13">
        <f>J90-J91</f>
        <v>0</v>
      </c>
      <c r="K92" s="13"/>
      <c r="L92" s="13"/>
      <c r="M92" s="13">
        <f>M90-M91</f>
        <v>0</v>
      </c>
      <c r="N92" s="13"/>
      <c r="O92" s="13"/>
      <c r="P92" s="13">
        <f>P90-P91</f>
        <v>0</v>
      </c>
      <c r="Q92" s="13"/>
      <c r="R92" s="13" t="s">
        <v>53</v>
      </c>
      <c r="S92" s="13">
        <f t="shared" si="1"/>
        <v>0</v>
      </c>
      <c r="T92" s="13"/>
      <c r="U92" s="75"/>
      <c r="V92" s="42">
        <f t="shared" si="2"/>
        <v>0</v>
      </c>
      <c r="W92" s="67" t="s">
        <v>54</v>
      </c>
      <c r="X92" s="13">
        <f t="shared" si="3"/>
        <v>0</v>
      </c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</row>
    <row r="93" spans="1:42" ht="15" customHeight="1">
      <c r="A93" s="75"/>
      <c r="B93" s="76"/>
      <c r="C93" s="77"/>
      <c r="D93" s="77"/>
      <c r="E93" s="77"/>
      <c r="F93" s="77"/>
      <c r="G93" s="75"/>
      <c r="H93" s="75"/>
      <c r="I93" s="13"/>
      <c r="J93" s="13"/>
      <c r="K93" s="13"/>
      <c r="L93" s="13"/>
      <c r="M93" s="13"/>
      <c r="N93" s="13"/>
      <c r="O93" s="13"/>
      <c r="P93" s="13"/>
      <c r="Q93" s="13"/>
      <c r="R93" s="13" t="s">
        <v>55</v>
      </c>
      <c r="S93" s="13">
        <f t="shared" si="1"/>
        <v>0</v>
      </c>
      <c r="T93" s="13"/>
      <c r="U93" s="75"/>
      <c r="V93" s="13"/>
      <c r="W93" s="67" t="s">
        <v>56</v>
      </c>
      <c r="X93" s="13">
        <f t="shared" si="3"/>
        <v>0</v>
      </c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1:42" ht="15" customHeight="1">
      <c r="A94" s="75"/>
      <c r="B94" s="76"/>
      <c r="C94" s="77"/>
      <c r="D94" s="77"/>
      <c r="E94" s="77"/>
      <c r="F94" s="77"/>
      <c r="G94" s="75"/>
      <c r="H94" s="75"/>
      <c r="I94" s="13"/>
      <c r="J94" s="13"/>
      <c r="K94" s="13"/>
      <c r="L94" s="13"/>
      <c r="M94" s="13"/>
      <c r="N94" s="13"/>
      <c r="O94" s="13"/>
      <c r="P94" s="13"/>
      <c r="Q94" s="13"/>
      <c r="R94" s="13" t="s">
        <v>57</v>
      </c>
      <c r="S94" s="13">
        <f t="shared" si="1"/>
        <v>0</v>
      </c>
      <c r="T94" s="13"/>
      <c r="U94" s="75"/>
      <c r="V94" s="13"/>
      <c r="W94" s="67" t="s">
        <v>58</v>
      </c>
      <c r="X94" s="13">
        <f t="shared" si="3"/>
        <v>0</v>
      </c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</row>
    <row r="95" spans="1:42" ht="15" customHeight="1">
      <c r="A95" s="75"/>
      <c r="B95" s="76"/>
      <c r="C95" s="77"/>
      <c r="D95" s="77"/>
      <c r="E95" s="77"/>
      <c r="F95" s="77"/>
      <c r="G95" s="75"/>
      <c r="H95" s="75"/>
      <c r="I95" s="13"/>
      <c r="J95" s="13"/>
      <c r="K95" s="13"/>
      <c r="L95" s="13"/>
      <c r="M95" s="13"/>
      <c r="N95" s="13"/>
      <c r="O95" s="13"/>
      <c r="P95" s="13"/>
      <c r="Q95" s="13"/>
      <c r="R95" s="13" t="s">
        <v>35</v>
      </c>
      <c r="S95" s="13">
        <f t="shared" si="1"/>
        <v>0</v>
      </c>
      <c r="T95" s="13"/>
      <c r="U95" s="75"/>
      <c r="V95" s="13"/>
      <c r="W95" s="67" t="s">
        <v>59</v>
      </c>
      <c r="X95" s="13">
        <f t="shared" si="3"/>
        <v>0</v>
      </c>
      <c r="Y95" s="75">
        <f>COUNTIF(X90:X95,"&gt;0")</f>
        <v>0</v>
      </c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</row>
    <row r="96" spans="1:42" ht="15" customHeight="1">
      <c r="A96" s="75"/>
      <c r="B96" s="76"/>
      <c r="C96" s="77"/>
      <c r="D96" s="77"/>
      <c r="E96" s="77"/>
      <c r="F96" s="77"/>
      <c r="G96" s="75"/>
      <c r="H96" s="75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75"/>
      <c r="T96" s="13"/>
      <c r="U96" s="75"/>
      <c r="V96" s="13"/>
      <c r="W96" s="67" t="s">
        <v>60</v>
      </c>
      <c r="X96" s="13">
        <f t="shared" si="3"/>
        <v>0</v>
      </c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</row>
    <row r="97" spans="1:42" ht="15" customHeight="1">
      <c r="A97" s="75"/>
      <c r="B97" s="76"/>
      <c r="C97" s="77"/>
      <c r="D97" s="77"/>
      <c r="E97" s="77"/>
      <c r="F97" s="77"/>
      <c r="G97" s="75"/>
      <c r="H97" s="75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75">
        <f>COUNTIF(S90:S96,"&gt;0")</f>
        <v>0</v>
      </c>
      <c r="T97" s="13"/>
      <c r="U97" s="75"/>
      <c r="V97" s="13"/>
      <c r="W97" s="67" t="s">
        <v>61</v>
      </c>
      <c r="X97" s="13">
        <f t="shared" si="3"/>
        <v>0</v>
      </c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</row>
    <row r="98" spans="1:42" ht="15" customHeight="1">
      <c r="A98" s="75"/>
      <c r="B98" s="76"/>
      <c r="C98" s="77"/>
      <c r="D98" s="77"/>
      <c r="E98" s="77"/>
      <c r="F98" s="77"/>
      <c r="G98" s="75"/>
      <c r="H98" s="75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75"/>
      <c r="T98" s="13"/>
      <c r="U98" s="75"/>
      <c r="V98" s="13"/>
      <c r="W98" s="67" t="s">
        <v>62</v>
      </c>
      <c r="X98" s="13">
        <f t="shared" si="3"/>
        <v>0</v>
      </c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</row>
    <row r="99" spans="1:42" ht="15" customHeight="1">
      <c r="A99" s="75"/>
      <c r="B99" s="76"/>
      <c r="C99" s="77"/>
      <c r="D99" s="77"/>
      <c r="E99" s="77"/>
      <c r="F99" s="77"/>
      <c r="G99" s="75"/>
      <c r="H99" s="75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75"/>
      <c r="T99" s="13"/>
      <c r="U99" s="75"/>
      <c r="V99" s="13"/>
      <c r="W99" s="67" t="s">
        <v>63</v>
      </c>
      <c r="X99" s="13">
        <f t="shared" si="3"/>
        <v>0</v>
      </c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</row>
    <row r="100" spans="1:42" ht="15" customHeight="1">
      <c r="A100" s="75"/>
      <c r="B100" s="76"/>
      <c r="C100" s="77"/>
      <c r="D100" s="77"/>
      <c r="E100" s="77"/>
      <c r="F100" s="77"/>
      <c r="G100" s="75"/>
      <c r="H100" s="75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75"/>
      <c r="T100" s="13"/>
      <c r="U100" s="75"/>
      <c r="V100" s="13"/>
      <c r="W100" s="67" t="s">
        <v>64</v>
      </c>
      <c r="X100" s="13">
        <f t="shared" si="3"/>
        <v>0</v>
      </c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</row>
    <row r="101" spans="1:42" ht="15" customHeight="1">
      <c r="A101" s="75"/>
      <c r="B101" s="76"/>
      <c r="C101" s="77"/>
      <c r="D101" s="77"/>
      <c r="E101" s="77"/>
      <c r="F101" s="77"/>
      <c r="G101" s="75"/>
      <c r="H101" s="75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75"/>
      <c r="T101" s="13"/>
      <c r="U101" s="75"/>
      <c r="V101" s="13"/>
      <c r="W101" s="67" t="s">
        <v>65</v>
      </c>
      <c r="X101" s="13">
        <f t="shared" si="3"/>
        <v>0</v>
      </c>
      <c r="Y101" s="75">
        <f>COUNTIF(X96:X101,"&gt;0")</f>
        <v>0</v>
      </c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</row>
    <row r="102" spans="1:42" ht="15" customHeight="1">
      <c r="A102" s="75"/>
      <c r="B102" s="76"/>
      <c r="C102" s="77"/>
      <c r="D102" s="77"/>
      <c r="E102" s="77"/>
      <c r="F102" s="77"/>
      <c r="G102" s="75"/>
      <c r="H102" s="75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75"/>
      <c r="T102" s="13"/>
      <c r="U102" s="75"/>
      <c r="V102" s="13"/>
      <c r="W102" s="67" t="s">
        <v>930</v>
      </c>
      <c r="X102" s="13">
        <f t="shared" si="3"/>
        <v>0</v>
      </c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</row>
    <row r="103" spans="1:42" ht="15" customHeight="1">
      <c r="A103" s="75"/>
      <c r="B103" s="76"/>
      <c r="C103" s="77"/>
      <c r="D103" s="77"/>
      <c r="E103" s="77"/>
      <c r="F103" s="77"/>
      <c r="G103" s="75"/>
      <c r="H103" s="75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75"/>
      <c r="T103" s="13"/>
      <c r="U103" s="75"/>
      <c r="V103" s="13"/>
      <c r="W103" s="67" t="s">
        <v>931</v>
      </c>
      <c r="X103" s="13">
        <f t="shared" si="3"/>
        <v>0</v>
      </c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</row>
    <row r="104" spans="1:42" ht="15" customHeight="1">
      <c r="A104" s="75"/>
      <c r="B104" s="76"/>
      <c r="C104" s="77"/>
      <c r="D104" s="77"/>
      <c r="E104" s="77"/>
      <c r="F104" s="77"/>
      <c r="G104" s="75"/>
      <c r="H104" s="75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75"/>
      <c r="T104" s="13"/>
      <c r="U104" s="75"/>
      <c r="V104" s="13"/>
      <c r="W104" s="67" t="s">
        <v>932</v>
      </c>
      <c r="X104" s="13">
        <f t="shared" si="3"/>
        <v>0</v>
      </c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</row>
    <row r="105" spans="1:42" ht="15" customHeight="1">
      <c r="A105" s="75"/>
      <c r="B105" s="76"/>
      <c r="C105" s="77"/>
      <c r="D105" s="77"/>
      <c r="E105" s="77"/>
      <c r="F105" s="77"/>
      <c r="G105" s="75"/>
      <c r="H105" s="75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75"/>
      <c r="T105" s="13"/>
      <c r="U105" s="75"/>
      <c r="V105" s="13"/>
      <c r="W105" s="67" t="s">
        <v>933</v>
      </c>
      <c r="X105" s="13">
        <f t="shared" si="3"/>
        <v>0</v>
      </c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</row>
    <row r="106" spans="1:42" ht="15" customHeight="1">
      <c r="A106" s="75"/>
      <c r="B106" s="76"/>
      <c r="C106" s="77"/>
      <c r="D106" s="77"/>
      <c r="E106" s="77"/>
      <c r="F106" s="77"/>
      <c r="G106" s="75"/>
      <c r="H106" s="75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75"/>
      <c r="T106" s="13"/>
      <c r="U106" s="75"/>
      <c r="V106" s="13"/>
      <c r="W106" s="67" t="s">
        <v>934</v>
      </c>
      <c r="X106" s="13">
        <f t="shared" si="3"/>
        <v>0</v>
      </c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</row>
    <row r="107" spans="1:42" ht="15" customHeight="1">
      <c r="A107" s="75"/>
      <c r="B107" s="76"/>
      <c r="C107" s="77"/>
      <c r="D107" s="77"/>
      <c r="E107" s="77"/>
      <c r="F107" s="77"/>
      <c r="G107" s="75"/>
      <c r="H107" s="75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75"/>
      <c r="T107" s="13"/>
      <c r="U107" s="75"/>
      <c r="V107" s="13"/>
      <c r="W107" s="67" t="s">
        <v>935</v>
      </c>
      <c r="X107" s="13">
        <f t="shared" si="3"/>
        <v>0</v>
      </c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</row>
    <row r="108" spans="1:42" ht="15" customHeight="1">
      <c r="A108" s="75"/>
      <c r="B108" s="76"/>
      <c r="C108" s="77"/>
      <c r="D108" s="77"/>
      <c r="E108" s="77"/>
      <c r="F108" s="77"/>
      <c r="G108" s="75"/>
      <c r="H108" s="75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75"/>
      <c r="T108" s="13"/>
      <c r="U108" s="75"/>
      <c r="V108" s="13"/>
      <c r="W108" s="67" t="s">
        <v>936</v>
      </c>
      <c r="X108" s="13">
        <f t="shared" si="3"/>
        <v>0</v>
      </c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</row>
    <row r="109" spans="1:42" ht="15" customHeight="1">
      <c r="A109" s="75"/>
      <c r="B109" s="76"/>
      <c r="C109" s="77"/>
      <c r="D109" s="77"/>
      <c r="E109" s="77"/>
      <c r="F109" s="77"/>
      <c r="G109" s="75"/>
      <c r="H109" s="75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75"/>
      <c r="T109" s="13"/>
      <c r="U109" s="75"/>
      <c r="V109" s="13"/>
      <c r="W109" s="67" t="s">
        <v>937</v>
      </c>
      <c r="X109" s="13">
        <f t="shared" si="3"/>
        <v>0</v>
      </c>
      <c r="Y109" s="75">
        <f>COUNTIF(X102:X109,"&gt;0")</f>
        <v>0</v>
      </c>
      <c r="Z109" s="13">
        <f>Y95+Y109+Y121+Y133</f>
        <v>0</v>
      </c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</row>
    <row r="110" spans="1:42" ht="15" customHeight="1">
      <c r="A110" s="75"/>
      <c r="B110" s="76"/>
      <c r="C110" s="77"/>
      <c r="D110" s="77"/>
      <c r="E110" s="77"/>
      <c r="F110" s="77"/>
      <c r="G110" s="75"/>
      <c r="H110" s="75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75"/>
      <c r="T110" s="13"/>
      <c r="U110" s="75"/>
      <c r="V110" s="13"/>
      <c r="W110" s="67" t="s">
        <v>66</v>
      </c>
      <c r="X110" s="13">
        <f t="shared" si="3"/>
        <v>0</v>
      </c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</row>
    <row r="111" spans="1:42" ht="15" customHeight="1">
      <c r="A111" s="75"/>
      <c r="B111" s="76"/>
      <c r="C111" s="77"/>
      <c r="D111" s="77"/>
      <c r="E111" s="77"/>
      <c r="F111" s="77"/>
      <c r="G111" s="75"/>
      <c r="H111" s="75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75"/>
      <c r="T111" s="13"/>
      <c r="U111" s="75"/>
      <c r="V111" s="13"/>
      <c r="W111" s="67" t="s">
        <v>67</v>
      </c>
      <c r="X111" s="13">
        <f t="shared" si="3"/>
        <v>0</v>
      </c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</row>
    <row r="112" spans="1:42" ht="15" customHeight="1">
      <c r="A112" s="75"/>
      <c r="B112" s="76"/>
      <c r="C112" s="77"/>
      <c r="D112" s="77"/>
      <c r="E112" s="77"/>
      <c r="F112" s="77"/>
      <c r="G112" s="75"/>
      <c r="H112" s="75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75"/>
      <c r="T112" s="13"/>
      <c r="U112" s="75"/>
      <c r="V112" s="13"/>
      <c r="W112" s="67" t="s">
        <v>68</v>
      </c>
      <c r="X112" s="13">
        <f t="shared" si="3"/>
        <v>0</v>
      </c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</row>
    <row r="113" spans="1:42" ht="15" customHeight="1">
      <c r="A113" s="75"/>
      <c r="B113" s="76"/>
      <c r="C113" s="77"/>
      <c r="D113" s="77"/>
      <c r="E113" s="77"/>
      <c r="F113" s="77"/>
      <c r="G113" s="75"/>
      <c r="H113" s="75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75"/>
      <c r="T113" s="13"/>
      <c r="U113" s="75"/>
      <c r="V113" s="13"/>
      <c r="W113" s="67" t="s">
        <v>69</v>
      </c>
      <c r="X113" s="13">
        <f t="shared" si="3"/>
        <v>0</v>
      </c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</row>
    <row r="114" spans="1:42" ht="15" customHeight="1">
      <c r="A114" s="75"/>
      <c r="B114" s="76"/>
      <c r="C114" s="77"/>
      <c r="D114" s="77"/>
      <c r="E114" s="77"/>
      <c r="F114" s="77"/>
      <c r="G114" s="75"/>
      <c r="H114" s="75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75"/>
      <c r="T114" s="13"/>
      <c r="U114" s="75"/>
      <c r="V114" s="13"/>
      <c r="W114" s="67" t="s">
        <v>70</v>
      </c>
      <c r="X114" s="13">
        <f t="shared" si="3"/>
        <v>0</v>
      </c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</row>
    <row r="115" spans="1:42" ht="15" customHeight="1">
      <c r="A115" s="75"/>
      <c r="B115" s="76"/>
      <c r="C115" s="77"/>
      <c r="D115" s="77"/>
      <c r="E115" s="77"/>
      <c r="F115" s="77"/>
      <c r="G115" s="75"/>
      <c r="H115" s="75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75"/>
      <c r="T115" s="13"/>
      <c r="U115" s="75"/>
      <c r="V115" s="13"/>
      <c r="W115" s="67" t="s">
        <v>71</v>
      </c>
      <c r="X115" s="13">
        <f t="shared" si="3"/>
        <v>0</v>
      </c>
      <c r="Y115" s="75">
        <f>COUNTIF(X110:X115,"&gt;0")</f>
        <v>0</v>
      </c>
      <c r="Z115" s="13">
        <f>Y101+Y115+Y127+Y139</f>
        <v>0</v>
      </c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</row>
    <row r="116" spans="1:42" ht="15" customHeight="1">
      <c r="A116" s="75"/>
      <c r="B116" s="76"/>
      <c r="C116" s="77"/>
      <c r="D116" s="77"/>
      <c r="E116" s="77"/>
      <c r="F116" s="77"/>
      <c r="G116" s="75"/>
      <c r="H116" s="75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75"/>
      <c r="T116" s="13"/>
      <c r="U116" s="75"/>
      <c r="V116" s="13"/>
      <c r="W116" s="67" t="s">
        <v>72</v>
      </c>
      <c r="X116" s="13">
        <f t="shared" si="3"/>
        <v>0</v>
      </c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</row>
    <row r="117" spans="1:42" ht="15" customHeight="1">
      <c r="A117" s="75"/>
      <c r="B117" s="76"/>
      <c r="C117" s="77"/>
      <c r="D117" s="77"/>
      <c r="E117" s="77"/>
      <c r="F117" s="77"/>
      <c r="G117" s="75"/>
      <c r="H117" s="75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75"/>
      <c r="T117" s="13"/>
      <c r="U117" s="75"/>
      <c r="V117" s="13"/>
      <c r="W117" s="67" t="s">
        <v>73</v>
      </c>
      <c r="X117" s="13">
        <f t="shared" si="3"/>
        <v>0</v>
      </c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</row>
    <row r="118" spans="1:42" ht="15" customHeight="1">
      <c r="A118" s="75"/>
      <c r="B118" s="76"/>
      <c r="C118" s="77"/>
      <c r="D118" s="77"/>
      <c r="E118" s="77"/>
      <c r="F118" s="77"/>
      <c r="G118" s="75"/>
      <c r="H118" s="75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75"/>
      <c r="T118" s="13"/>
      <c r="U118" s="75"/>
      <c r="V118" s="13"/>
      <c r="W118" s="67" t="s">
        <v>74</v>
      </c>
      <c r="X118" s="13">
        <f t="shared" si="3"/>
        <v>0</v>
      </c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</row>
    <row r="119" spans="1:42" ht="15" customHeight="1">
      <c r="A119" s="75"/>
      <c r="B119" s="76"/>
      <c r="C119" s="77"/>
      <c r="D119" s="77"/>
      <c r="E119" s="77"/>
      <c r="F119" s="77"/>
      <c r="G119" s="75"/>
      <c r="H119" s="75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75"/>
      <c r="T119" s="13"/>
      <c r="U119" s="75"/>
      <c r="V119" s="13"/>
      <c r="W119" s="67" t="s">
        <v>75</v>
      </c>
      <c r="X119" s="13">
        <f t="shared" si="3"/>
        <v>0</v>
      </c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</row>
    <row r="120" spans="1:42" ht="15" customHeight="1">
      <c r="A120" s="75"/>
      <c r="B120" s="76"/>
      <c r="C120" s="77"/>
      <c r="D120" s="77"/>
      <c r="E120" s="77"/>
      <c r="F120" s="77"/>
      <c r="G120" s="75"/>
      <c r="H120" s="75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75"/>
      <c r="T120" s="13"/>
      <c r="U120" s="75"/>
      <c r="V120" s="13"/>
      <c r="W120" s="67" t="s">
        <v>76</v>
      </c>
      <c r="X120" s="13">
        <f t="shared" si="3"/>
        <v>0</v>
      </c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</row>
    <row r="121" spans="1:42" ht="15" customHeight="1">
      <c r="A121" s="75"/>
      <c r="B121" s="76"/>
      <c r="C121" s="77"/>
      <c r="D121" s="77"/>
      <c r="E121" s="77"/>
      <c r="F121" s="77"/>
      <c r="G121" s="75"/>
      <c r="H121" s="75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75"/>
      <c r="T121" s="13"/>
      <c r="U121" s="75"/>
      <c r="V121" s="13"/>
      <c r="W121" s="67" t="s">
        <v>77</v>
      </c>
      <c r="X121" s="13">
        <f t="shared" si="3"/>
        <v>0</v>
      </c>
      <c r="Y121" s="75">
        <f>COUNTIF(X116:X121,"&gt;0")</f>
        <v>0</v>
      </c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</row>
    <row r="122" spans="1:42" ht="15" customHeight="1">
      <c r="A122" s="75"/>
      <c r="B122" s="76"/>
      <c r="C122" s="77"/>
      <c r="D122" s="77"/>
      <c r="E122" s="77"/>
      <c r="F122" s="77"/>
      <c r="G122" s="75"/>
      <c r="H122" s="75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75"/>
      <c r="T122" s="13"/>
      <c r="U122" s="75"/>
      <c r="V122" s="13"/>
      <c r="W122" s="67" t="s">
        <v>78</v>
      </c>
      <c r="X122" s="13">
        <f t="shared" si="3"/>
        <v>0</v>
      </c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</row>
    <row r="123" spans="1:42" ht="15" customHeight="1">
      <c r="A123" s="75"/>
      <c r="B123" s="76"/>
      <c r="C123" s="77"/>
      <c r="D123" s="77"/>
      <c r="E123" s="77"/>
      <c r="F123" s="77"/>
      <c r="G123" s="75"/>
      <c r="H123" s="75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75"/>
      <c r="T123" s="13"/>
      <c r="U123" s="75"/>
      <c r="V123" s="13"/>
      <c r="W123" s="67" t="s">
        <v>79</v>
      </c>
      <c r="X123" s="13">
        <f t="shared" si="3"/>
        <v>0</v>
      </c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</row>
    <row r="124" spans="1:42" ht="15" customHeight="1">
      <c r="A124" s="75"/>
      <c r="B124" s="76"/>
      <c r="C124" s="77"/>
      <c r="D124" s="77"/>
      <c r="E124" s="77"/>
      <c r="F124" s="77"/>
      <c r="G124" s="75"/>
      <c r="H124" s="75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75"/>
      <c r="T124" s="13"/>
      <c r="U124" s="75"/>
      <c r="V124" s="13"/>
      <c r="W124" s="67" t="s">
        <v>80</v>
      </c>
      <c r="X124" s="13">
        <f t="shared" si="3"/>
        <v>0</v>
      </c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</row>
    <row r="125" spans="1:42" ht="15" customHeight="1">
      <c r="A125" s="75"/>
      <c r="B125" s="76"/>
      <c r="C125" s="77"/>
      <c r="D125" s="77"/>
      <c r="E125" s="77"/>
      <c r="F125" s="77"/>
      <c r="G125" s="75"/>
      <c r="H125" s="75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75"/>
      <c r="T125" s="13"/>
      <c r="U125" s="75"/>
      <c r="V125" s="13"/>
      <c r="W125" s="67" t="s">
        <v>81</v>
      </c>
      <c r="X125" s="13">
        <f t="shared" si="3"/>
        <v>0</v>
      </c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</row>
    <row r="126" spans="1:42" ht="15" customHeight="1">
      <c r="A126" s="75"/>
      <c r="B126" s="76"/>
      <c r="C126" s="77"/>
      <c r="D126" s="77"/>
      <c r="E126" s="77"/>
      <c r="F126" s="77"/>
      <c r="G126" s="75"/>
      <c r="H126" s="75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75"/>
      <c r="T126" s="13"/>
      <c r="U126" s="75"/>
      <c r="V126" s="13"/>
      <c r="W126" s="67" t="s">
        <v>82</v>
      </c>
      <c r="X126" s="13">
        <f t="shared" si="3"/>
        <v>0</v>
      </c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</row>
    <row r="127" spans="1:42" ht="15" customHeight="1">
      <c r="A127" s="75"/>
      <c r="B127" s="76"/>
      <c r="C127" s="77"/>
      <c r="D127" s="77"/>
      <c r="E127" s="77"/>
      <c r="F127" s="77"/>
      <c r="G127" s="75"/>
      <c r="H127" s="75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75"/>
      <c r="T127" s="13"/>
      <c r="U127" s="75"/>
      <c r="V127" s="13"/>
      <c r="W127" s="67" t="s">
        <v>83</v>
      </c>
      <c r="X127" s="13">
        <f t="shared" si="3"/>
        <v>0</v>
      </c>
      <c r="Y127" s="75">
        <f>COUNTIF(X122:X127,"&gt;0")</f>
        <v>0</v>
      </c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</row>
    <row r="128" spans="1:42" ht="15" customHeight="1">
      <c r="A128" s="75"/>
      <c r="B128" s="76"/>
      <c r="C128" s="77"/>
      <c r="D128" s="77"/>
      <c r="E128" s="77"/>
      <c r="F128" s="77"/>
      <c r="G128" s="75"/>
      <c r="H128" s="75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75"/>
      <c r="T128" s="13"/>
      <c r="U128" s="75"/>
      <c r="V128" s="13"/>
      <c r="W128" s="67" t="s">
        <v>84</v>
      </c>
      <c r="X128" s="13">
        <f t="shared" si="3"/>
        <v>0</v>
      </c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</row>
    <row r="129" spans="1:42" ht="15" customHeight="1">
      <c r="A129" s="75"/>
      <c r="B129" s="76"/>
      <c r="C129" s="77"/>
      <c r="D129" s="77"/>
      <c r="E129" s="77"/>
      <c r="F129" s="77"/>
      <c r="G129" s="75"/>
      <c r="H129" s="75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75"/>
      <c r="T129" s="13"/>
      <c r="U129" s="75"/>
      <c r="V129" s="13"/>
      <c r="W129" s="67" t="s">
        <v>85</v>
      </c>
      <c r="X129" s="13">
        <f t="shared" si="3"/>
        <v>0</v>
      </c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</row>
    <row r="130" spans="1:42" ht="15" customHeight="1">
      <c r="A130" s="75"/>
      <c r="B130" s="76"/>
      <c r="C130" s="77"/>
      <c r="D130" s="77"/>
      <c r="E130" s="77"/>
      <c r="F130" s="77"/>
      <c r="G130" s="75"/>
      <c r="H130" s="75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75"/>
      <c r="T130" s="13"/>
      <c r="U130" s="75"/>
      <c r="V130" s="13"/>
      <c r="W130" s="67" t="s">
        <v>86</v>
      </c>
      <c r="X130" s="13">
        <f t="shared" si="3"/>
        <v>0</v>
      </c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</row>
    <row r="131" spans="1:42" ht="15" customHeight="1">
      <c r="A131" s="75"/>
      <c r="B131" s="76"/>
      <c r="C131" s="77"/>
      <c r="D131" s="77"/>
      <c r="E131" s="77"/>
      <c r="F131" s="77"/>
      <c r="G131" s="75"/>
      <c r="H131" s="75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75"/>
      <c r="T131" s="13"/>
      <c r="U131" s="75"/>
      <c r="V131" s="13"/>
      <c r="W131" s="67" t="s">
        <v>87</v>
      </c>
      <c r="X131" s="13">
        <f t="shared" si="3"/>
        <v>0</v>
      </c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</row>
    <row r="132" spans="1:42" ht="15" customHeight="1">
      <c r="A132" s="75"/>
      <c r="B132" s="76"/>
      <c r="C132" s="77"/>
      <c r="D132" s="77"/>
      <c r="E132" s="77"/>
      <c r="F132" s="77"/>
      <c r="G132" s="75"/>
      <c r="H132" s="75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75"/>
      <c r="T132" s="13"/>
      <c r="U132" s="75"/>
      <c r="V132" s="13"/>
      <c r="W132" s="67" t="s">
        <v>88</v>
      </c>
      <c r="X132" s="13">
        <f t="shared" si="3"/>
        <v>0</v>
      </c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</row>
    <row r="133" spans="1:42" ht="15" customHeight="1">
      <c r="A133" s="75"/>
      <c r="B133" s="76"/>
      <c r="C133" s="77"/>
      <c r="D133" s="77"/>
      <c r="E133" s="77"/>
      <c r="F133" s="77"/>
      <c r="G133" s="75"/>
      <c r="H133" s="75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75"/>
      <c r="T133" s="13"/>
      <c r="U133" s="75"/>
      <c r="V133" s="13"/>
      <c r="W133" s="67" t="s">
        <v>89</v>
      </c>
      <c r="X133" s="13">
        <f t="shared" si="3"/>
        <v>0</v>
      </c>
      <c r="Y133" s="75">
        <f>COUNTIF(X128:X133,"&gt;0")</f>
        <v>0</v>
      </c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</row>
    <row r="134" spans="1:42" ht="15" customHeight="1">
      <c r="A134" s="75"/>
      <c r="B134" s="76"/>
      <c r="C134" s="77"/>
      <c r="D134" s="77"/>
      <c r="E134" s="77"/>
      <c r="F134" s="77"/>
      <c r="G134" s="75"/>
      <c r="H134" s="75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75"/>
      <c r="T134" s="13"/>
      <c r="U134" s="75"/>
      <c r="V134" s="13"/>
      <c r="W134" s="67" t="s">
        <v>90</v>
      </c>
      <c r="X134" s="13">
        <f t="shared" si="3"/>
        <v>0</v>
      </c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</row>
    <row r="135" spans="1:42" ht="15" customHeight="1">
      <c r="A135" s="75"/>
      <c r="B135" s="76"/>
      <c r="C135" s="77"/>
      <c r="D135" s="77"/>
      <c r="E135" s="77"/>
      <c r="F135" s="77"/>
      <c r="G135" s="75"/>
      <c r="H135" s="75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75"/>
      <c r="T135" s="13"/>
      <c r="U135" s="75"/>
      <c r="V135" s="13"/>
      <c r="W135" s="67" t="s">
        <v>91</v>
      </c>
      <c r="X135" s="13">
        <f t="shared" si="3"/>
        <v>0</v>
      </c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</row>
    <row r="136" spans="1:42" ht="15" customHeight="1">
      <c r="A136" s="75"/>
      <c r="B136" s="76"/>
      <c r="C136" s="77"/>
      <c r="D136" s="77"/>
      <c r="E136" s="77"/>
      <c r="F136" s="77"/>
      <c r="G136" s="75"/>
      <c r="H136" s="75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75"/>
      <c r="T136" s="13"/>
      <c r="U136" s="75"/>
      <c r="V136" s="13"/>
      <c r="W136" s="67" t="s">
        <v>92</v>
      </c>
      <c r="X136" s="13">
        <f t="shared" si="3"/>
        <v>0</v>
      </c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</row>
    <row r="137" spans="1:42" ht="15" customHeight="1">
      <c r="A137" s="75"/>
      <c r="B137" s="76"/>
      <c r="C137" s="77"/>
      <c r="D137" s="77"/>
      <c r="E137" s="77"/>
      <c r="F137" s="77"/>
      <c r="G137" s="75"/>
      <c r="H137" s="75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75"/>
      <c r="T137" s="13"/>
      <c r="U137" s="75"/>
      <c r="V137" s="13"/>
      <c r="W137" s="67" t="s">
        <v>93</v>
      </c>
      <c r="X137" s="13">
        <f t="shared" si="3"/>
        <v>0</v>
      </c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</row>
    <row r="138" spans="1:42" ht="15" customHeight="1">
      <c r="A138" s="75"/>
      <c r="B138" s="76"/>
      <c r="C138" s="77"/>
      <c r="D138" s="77"/>
      <c r="E138" s="77"/>
      <c r="F138" s="77"/>
      <c r="G138" s="75"/>
      <c r="H138" s="75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75"/>
      <c r="T138" s="13"/>
      <c r="U138" s="75"/>
      <c r="V138" s="13"/>
      <c r="W138" s="67" t="s">
        <v>94</v>
      </c>
      <c r="X138" s="13">
        <f t="shared" si="3"/>
        <v>0</v>
      </c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</row>
    <row r="139" spans="1:42" ht="15" customHeight="1">
      <c r="A139" s="75"/>
      <c r="B139" s="76"/>
      <c r="C139" s="77"/>
      <c r="D139" s="77"/>
      <c r="E139" s="77"/>
      <c r="F139" s="77"/>
      <c r="G139" s="75"/>
      <c r="H139" s="75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75"/>
      <c r="T139" s="13"/>
      <c r="U139" s="75"/>
      <c r="V139" s="13"/>
      <c r="W139" s="67" t="s">
        <v>95</v>
      </c>
      <c r="X139" s="13">
        <f t="shared" si="3"/>
        <v>0</v>
      </c>
      <c r="Y139" s="75">
        <f>COUNTIF(X134:X139,"&gt;0")</f>
        <v>0</v>
      </c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</row>
    <row r="140" spans="1:42" ht="15" customHeight="1">
      <c r="A140" s="75"/>
      <c r="B140" s="76"/>
      <c r="C140" s="77"/>
      <c r="D140" s="77"/>
      <c r="E140" s="77"/>
      <c r="F140" s="77"/>
      <c r="G140" s="75"/>
      <c r="H140" s="75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75"/>
      <c r="T140" s="13"/>
      <c r="U140" s="75"/>
      <c r="V140" s="13"/>
      <c r="W140" s="75"/>
      <c r="X140" s="75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</row>
    <row r="141" spans="1:42" ht="15" customHeight="1">
      <c r="A141" s="75"/>
      <c r="B141" s="76"/>
      <c r="C141" s="77"/>
      <c r="D141" s="77"/>
      <c r="E141" s="77"/>
      <c r="F141" s="77"/>
      <c r="G141" s="75"/>
      <c r="H141" s="75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75"/>
      <c r="T141" s="13"/>
      <c r="U141" s="75"/>
      <c r="V141" s="13"/>
      <c r="W141" s="75"/>
      <c r="X141" s="75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</row>
    <row r="142" spans="1:42" ht="15" customHeight="1">
      <c r="A142" s="75"/>
      <c r="B142" s="76"/>
      <c r="C142" s="77"/>
      <c r="D142" s="77"/>
      <c r="E142" s="77"/>
      <c r="F142" s="77"/>
      <c r="G142" s="75"/>
      <c r="H142" s="75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75"/>
      <c r="T142" s="13"/>
      <c r="U142" s="75"/>
      <c r="V142" s="13"/>
      <c r="W142" s="75"/>
      <c r="X142" s="75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</row>
    <row r="143" spans="1:42" ht="15" customHeight="1">
      <c r="A143" s="75"/>
      <c r="B143" s="76"/>
      <c r="C143" s="77"/>
      <c r="D143" s="77"/>
      <c r="E143" s="77"/>
      <c r="F143" s="77"/>
      <c r="G143" s="75"/>
      <c r="H143" s="75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75"/>
      <c r="T143" s="13"/>
      <c r="U143" s="75"/>
      <c r="V143" s="13"/>
      <c r="W143" s="75"/>
      <c r="X143" s="75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</row>
    <row r="144" spans="1:42" ht="15" customHeight="1">
      <c r="A144" s="75"/>
      <c r="B144" s="76"/>
      <c r="C144" s="77"/>
      <c r="D144" s="77"/>
      <c r="E144" s="77"/>
      <c r="F144" s="77"/>
      <c r="G144" s="75"/>
      <c r="H144" s="75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75"/>
      <c r="T144" s="13"/>
      <c r="U144" s="75"/>
      <c r="V144" s="13"/>
      <c r="W144" s="75"/>
      <c r="X144" s="75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</row>
    <row r="145" spans="1:42" ht="15" customHeight="1">
      <c r="A145" s="75"/>
      <c r="B145" s="76"/>
      <c r="C145" s="77"/>
      <c r="D145" s="77"/>
      <c r="E145" s="77"/>
      <c r="F145" s="77"/>
      <c r="G145" s="75"/>
      <c r="H145" s="75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75"/>
      <c r="T145" s="13"/>
      <c r="U145" s="75"/>
      <c r="V145" s="13"/>
      <c r="W145" s="75"/>
      <c r="X145" s="75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</row>
    <row r="146" spans="1:42" ht="15" customHeight="1">
      <c r="A146" s="75"/>
      <c r="B146" s="76"/>
      <c r="C146" s="77"/>
      <c r="D146" s="77"/>
      <c r="E146" s="77"/>
      <c r="F146" s="77"/>
      <c r="G146" s="75"/>
      <c r="H146" s="75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75"/>
      <c r="T146" s="13"/>
      <c r="U146" s="75"/>
      <c r="V146" s="13"/>
      <c r="W146" s="75"/>
      <c r="X146" s="75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</row>
    <row r="147" spans="1:42" ht="15" customHeight="1">
      <c r="A147" s="75"/>
      <c r="B147" s="76"/>
      <c r="C147" s="77"/>
      <c r="D147" s="77"/>
      <c r="E147" s="77"/>
      <c r="F147" s="77"/>
      <c r="G147" s="75"/>
      <c r="H147" s="75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75"/>
      <c r="T147" s="13"/>
      <c r="U147" s="75"/>
      <c r="V147" s="13"/>
      <c r="W147" s="75"/>
      <c r="X147" s="75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</row>
    <row r="148" spans="1:42" ht="15" customHeight="1">
      <c r="A148" s="75"/>
      <c r="B148" s="76"/>
      <c r="C148" s="77"/>
      <c r="D148" s="77"/>
      <c r="E148" s="77"/>
      <c r="F148" s="77"/>
      <c r="G148" s="75"/>
      <c r="H148" s="75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75"/>
      <c r="T148" s="13"/>
      <c r="U148" s="75"/>
      <c r="V148" s="13"/>
      <c r="W148" s="75"/>
      <c r="X148" s="75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</row>
    <row r="149" spans="1:42" ht="15" customHeight="1">
      <c r="A149" s="75"/>
      <c r="B149" s="76"/>
      <c r="C149" s="77"/>
      <c r="D149" s="77"/>
      <c r="E149" s="77"/>
      <c r="F149" s="77"/>
      <c r="G149" s="75"/>
      <c r="H149" s="75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75"/>
      <c r="T149" s="13"/>
      <c r="U149" s="75"/>
      <c r="V149" s="13"/>
      <c r="W149" s="75"/>
      <c r="X149" s="75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</row>
    <row r="150" spans="1:42" ht="15" customHeight="1">
      <c r="A150" s="75"/>
      <c r="B150" s="76"/>
      <c r="C150" s="77"/>
      <c r="D150" s="77"/>
      <c r="E150" s="77"/>
      <c r="F150" s="77"/>
      <c r="G150" s="75"/>
      <c r="H150" s="75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75"/>
      <c r="T150" s="13"/>
      <c r="U150" s="75"/>
      <c r="V150" s="13"/>
      <c r="W150" s="75"/>
      <c r="X150" s="75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</row>
    <row r="151" spans="1:42" ht="15" customHeight="1">
      <c r="A151" s="75"/>
      <c r="B151" s="76"/>
      <c r="C151" s="77"/>
      <c r="D151" s="77"/>
      <c r="E151" s="77"/>
      <c r="F151" s="77"/>
      <c r="G151" s="75"/>
      <c r="H151" s="75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75"/>
      <c r="T151" s="13"/>
      <c r="U151" s="75"/>
      <c r="V151" s="13"/>
      <c r="W151" s="75"/>
      <c r="X151" s="75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</row>
    <row r="152" spans="1:42" ht="15" customHeight="1">
      <c r="A152" s="75"/>
      <c r="B152" s="76"/>
      <c r="C152" s="77"/>
      <c r="D152" s="77"/>
      <c r="E152" s="77"/>
      <c r="F152" s="77"/>
      <c r="G152" s="75"/>
      <c r="H152" s="75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75"/>
      <c r="T152" s="13"/>
      <c r="U152" s="75"/>
      <c r="V152" s="13"/>
      <c r="W152" s="75"/>
      <c r="X152" s="75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</row>
    <row r="153" spans="1:42" ht="15" customHeight="1">
      <c r="A153" s="75"/>
      <c r="B153" s="76"/>
      <c r="C153" s="77"/>
      <c r="D153" s="77"/>
      <c r="E153" s="77"/>
      <c r="F153" s="77"/>
      <c r="G153" s="75"/>
      <c r="H153" s="75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75"/>
      <c r="T153" s="13"/>
      <c r="U153" s="75"/>
      <c r="V153" s="13"/>
      <c r="W153" s="75"/>
      <c r="X153" s="75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</row>
    <row r="154" spans="1:42" ht="15" customHeight="1">
      <c r="A154" s="75"/>
      <c r="B154" s="76"/>
      <c r="C154" s="77"/>
      <c r="D154" s="77"/>
      <c r="E154" s="77"/>
      <c r="F154" s="77"/>
      <c r="G154" s="75"/>
      <c r="H154" s="75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75"/>
      <c r="T154" s="13"/>
      <c r="U154" s="75"/>
      <c r="V154" s="13"/>
      <c r="W154" s="75"/>
      <c r="X154" s="75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</row>
    <row r="155" spans="1:42" ht="15" customHeight="1">
      <c r="A155" s="75"/>
      <c r="B155" s="76"/>
      <c r="C155" s="77"/>
      <c r="D155" s="77"/>
      <c r="E155" s="77"/>
      <c r="F155" s="77"/>
      <c r="G155" s="75"/>
      <c r="H155" s="75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75"/>
      <c r="T155" s="13"/>
      <c r="U155" s="75"/>
      <c r="V155" s="13"/>
      <c r="W155" s="75"/>
      <c r="X155" s="75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</row>
    <row r="156" spans="1:42" ht="15" customHeight="1">
      <c r="A156" s="75"/>
      <c r="B156" s="76"/>
      <c r="C156" s="77"/>
      <c r="D156" s="77"/>
      <c r="E156" s="77"/>
      <c r="F156" s="77"/>
      <c r="G156" s="75"/>
      <c r="H156" s="75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75"/>
      <c r="T156" s="13"/>
      <c r="U156" s="75"/>
      <c r="V156" s="13"/>
      <c r="W156" s="75"/>
      <c r="X156" s="75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</row>
    <row r="157" spans="1:42" ht="15" customHeight="1">
      <c r="A157" s="75"/>
      <c r="B157" s="76"/>
      <c r="C157" s="77"/>
      <c r="D157" s="77"/>
      <c r="E157" s="77"/>
      <c r="F157" s="77"/>
      <c r="G157" s="75"/>
      <c r="H157" s="75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75"/>
      <c r="T157" s="13"/>
      <c r="U157" s="75"/>
      <c r="V157" s="13"/>
      <c r="W157" s="75"/>
      <c r="X157" s="75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</row>
    <row r="158" spans="1:42" ht="15" customHeight="1">
      <c r="A158" s="75"/>
      <c r="B158" s="76"/>
      <c r="C158" s="77"/>
      <c r="D158" s="77"/>
      <c r="E158" s="77"/>
      <c r="F158" s="77"/>
      <c r="G158" s="75"/>
      <c r="H158" s="75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75"/>
      <c r="T158" s="13"/>
      <c r="U158" s="75"/>
      <c r="V158" s="13"/>
      <c r="W158" s="75"/>
      <c r="X158" s="75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</row>
    <row r="159" spans="1:42" ht="15" customHeight="1">
      <c r="A159" s="75"/>
      <c r="B159" s="76"/>
      <c r="C159" s="77"/>
      <c r="D159" s="77"/>
      <c r="E159" s="77"/>
      <c r="F159" s="77"/>
      <c r="G159" s="75"/>
      <c r="H159" s="75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75"/>
      <c r="T159" s="13"/>
      <c r="U159" s="75"/>
      <c r="V159" s="13"/>
      <c r="W159" s="75"/>
      <c r="X159" s="75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</row>
    <row r="160" spans="1:42" ht="15" customHeight="1">
      <c r="A160" s="75"/>
      <c r="B160" s="76"/>
      <c r="C160" s="77"/>
      <c r="D160" s="77"/>
      <c r="E160" s="77"/>
      <c r="F160" s="77"/>
      <c r="G160" s="75"/>
      <c r="H160" s="75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75"/>
      <c r="T160" s="13"/>
      <c r="U160" s="75"/>
      <c r="V160" s="13"/>
      <c r="W160" s="75"/>
      <c r="X160" s="75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</row>
    <row r="161" spans="1:42" ht="15" customHeight="1">
      <c r="A161" s="75"/>
      <c r="B161" s="76"/>
      <c r="C161" s="77"/>
      <c r="D161" s="77"/>
      <c r="E161" s="77"/>
      <c r="F161" s="77"/>
      <c r="G161" s="75"/>
      <c r="H161" s="75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75"/>
      <c r="T161" s="13"/>
      <c r="U161" s="75"/>
      <c r="V161" s="13"/>
      <c r="W161" s="75"/>
      <c r="X161" s="75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</row>
    <row r="162" spans="1:42" ht="15" customHeight="1">
      <c r="A162" s="75"/>
      <c r="B162" s="76"/>
      <c r="C162" s="77"/>
      <c r="D162" s="77"/>
      <c r="E162" s="77"/>
      <c r="F162" s="77"/>
      <c r="G162" s="75"/>
      <c r="H162" s="75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75"/>
      <c r="T162" s="13"/>
      <c r="U162" s="75"/>
      <c r="V162" s="13"/>
      <c r="W162" s="75"/>
      <c r="X162" s="75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</row>
    <row r="163" spans="1:42" ht="15" customHeight="1">
      <c r="A163" s="75"/>
      <c r="B163" s="76"/>
      <c r="C163" s="77"/>
      <c r="D163" s="77"/>
      <c r="E163" s="77"/>
      <c r="F163" s="77"/>
      <c r="G163" s="75"/>
      <c r="H163" s="75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75"/>
      <c r="T163" s="13"/>
      <c r="U163" s="75"/>
      <c r="V163" s="13"/>
      <c r="W163" s="75"/>
      <c r="X163" s="75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</row>
    <row r="164" spans="1:42" ht="15" customHeight="1">
      <c r="A164" s="75"/>
      <c r="B164" s="76"/>
      <c r="C164" s="77"/>
      <c r="D164" s="77"/>
      <c r="E164" s="77"/>
      <c r="F164" s="77"/>
      <c r="G164" s="75"/>
      <c r="H164" s="75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75"/>
      <c r="T164" s="13"/>
      <c r="U164" s="75"/>
      <c r="V164" s="13"/>
      <c r="W164" s="75"/>
      <c r="X164" s="75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</row>
    <row r="165" spans="1:42" ht="15" customHeight="1">
      <c r="A165" s="75"/>
      <c r="B165" s="76"/>
      <c r="C165" s="77"/>
      <c r="D165" s="77"/>
      <c r="E165" s="77"/>
      <c r="F165" s="77"/>
      <c r="G165" s="75"/>
      <c r="H165" s="75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75"/>
      <c r="T165" s="13"/>
      <c r="U165" s="75"/>
      <c r="V165" s="13"/>
      <c r="W165" s="75"/>
      <c r="X165" s="75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</row>
    <row r="166" spans="1:42" ht="15" customHeight="1">
      <c r="A166" s="75"/>
      <c r="B166" s="76"/>
      <c r="C166" s="77"/>
      <c r="D166" s="77"/>
      <c r="E166" s="77"/>
      <c r="F166" s="77"/>
      <c r="G166" s="75"/>
      <c r="H166" s="75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75"/>
      <c r="T166" s="13"/>
      <c r="U166" s="75"/>
      <c r="V166" s="13"/>
      <c r="W166" s="75"/>
      <c r="X166" s="75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</row>
    <row r="167" spans="1:42" ht="15" customHeight="1">
      <c r="A167" s="75"/>
      <c r="B167" s="76"/>
      <c r="C167" s="77"/>
      <c r="D167" s="77"/>
      <c r="E167" s="77"/>
      <c r="F167" s="77"/>
      <c r="G167" s="75"/>
      <c r="H167" s="75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75"/>
      <c r="T167" s="13"/>
      <c r="U167" s="75"/>
      <c r="V167" s="13"/>
      <c r="W167" s="75"/>
      <c r="X167" s="75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</row>
    <row r="168" spans="1:42" ht="15" customHeight="1">
      <c r="A168" s="75"/>
      <c r="B168" s="76"/>
      <c r="C168" s="77"/>
      <c r="D168" s="77"/>
      <c r="E168" s="77"/>
      <c r="F168" s="77"/>
      <c r="G168" s="75"/>
      <c r="H168" s="75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75"/>
      <c r="T168" s="13"/>
      <c r="U168" s="75"/>
      <c r="V168" s="13"/>
      <c r="W168" s="75"/>
      <c r="X168" s="75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</row>
    <row r="169" spans="1:42" ht="15" customHeight="1">
      <c r="A169" s="75"/>
      <c r="B169" s="76"/>
      <c r="C169" s="77"/>
      <c r="D169" s="77"/>
      <c r="E169" s="77"/>
      <c r="F169" s="77"/>
      <c r="G169" s="75"/>
      <c r="H169" s="75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75"/>
      <c r="T169" s="13"/>
      <c r="U169" s="75"/>
      <c r="V169" s="13"/>
      <c r="W169" s="75"/>
      <c r="X169" s="75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</row>
    <row r="170" spans="1:42" ht="15" customHeight="1">
      <c r="A170" s="75"/>
      <c r="B170" s="76"/>
      <c r="C170" s="77"/>
      <c r="D170" s="77"/>
      <c r="E170" s="77"/>
      <c r="F170" s="77"/>
      <c r="G170" s="75"/>
      <c r="H170" s="75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75"/>
      <c r="T170" s="13"/>
      <c r="U170" s="75"/>
      <c r="V170" s="13"/>
      <c r="W170" s="75"/>
      <c r="X170" s="75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</row>
    <row r="171" spans="1:42" ht="15" customHeight="1">
      <c r="A171" s="75"/>
      <c r="B171" s="76"/>
      <c r="C171" s="77"/>
      <c r="D171" s="77"/>
      <c r="E171" s="77"/>
      <c r="F171" s="77"/>
      <c r="G171" s="75"/>
      <c r="H171" s="75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75"/>
      <c r="T171" s="13"/>
      <c r="U171" s="75"/>
      <c r="V171" s="13"/>
      <c r="W171" s="75"/>
      <c r="X171" s="75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</row>
    <row r="172" spans="1:42" ht="15" customHeight="1">
      <c r="A172" s="75"/>
      <c r="B172" s="76"/>
      <c r="C172" s="77"/>
      <c r="D172" s="77"/>
      <c r="E172" s="77"/>
      <c r="F172" s="77"/>
      <c r="G172" s="75"/>
      <c r="H172" s="75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75"/>
      <c r="T172" s="13"/>
      <c r="U172" s="75"/>
      <c r="V172" s="13"/>
      <c r="W172" s="75"/>
      <c r="X172" s="75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</row>
    <row r="173" spans="1:42" ht="15" customHeight="1">
      <c r="A173" s="75"/>
      <c r="B173" s="76"/>
      <c r="C173" s="77"/>
      <c r="D173" s="77"/>
      <c r="E173" s="77"/>
      <c r="F173" s="77"/>
      <c r="G173" s="75"/>
      <c r="H173" s="75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75"/>
      <c r="T173" s="13"/>
      <c r="U173" s="75"/>
      <c r="V173" s="13"/>
      <c r="W173" s="75"/>
      <c r="X173" s="75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</row>
    <row r="174" spans="1:42" ht="15" customHeight="1">
      <c r="A174" s="75"/>
      <c r="B174" s="76"/>
      <c r="C174" s="77"/>
      <c r="D174" s="77"/>
      <c r="E174" s="77"/>
      <c r="F174" s="77"/>
      <c r="G174" s="75"/>
      <c r="H174" s="75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75"/>
      <c r="T174" s="13"/>
      <c r="U174" s="75"/>
      <c r="V174" s="13"/>
      <c r="W174" s="75"/>
      <c r="X174" s="75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</row>
    <row r="175" spans="1:42" ht="15" customHeight="1">
      <c r="A175" s="75"/>
      <c r="B175" s="76"/>
      <c r="C175" s="77"/>
      <c r="D175" s="77"/>
      <c r="E175" s="77"/>
      <c r="F175" s="77"/>
      <c r="G175" s="75"/>
      <c r="H175" s="75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75"/>
      <c r="T175" s="13"/>
      <c r="U175" s="75"/>
      <c r="V175" s="13"/>
      <c r="W175" s="75"/>
      <c r="X175" s="75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</row>
    <row r="176" spans="1:42" ht="15" customHeight="1">
      <c r="A176" s="75"/>
      <c r="B176" s="76"/>
      <c r="C176" s="77"/>
      <c r="D176" s="77"/>
      <c r="E176" s="77"/>
      <c r="F176" s="77"/>
      <c r="G176" s="75"/>
      <c r="H176" s="75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75"/>
      <c r="T176" s="13"/>
      <c r="U176" s="75"/>
      <c r="V176" s="13"/>
      <c r="W176" s="75"/>
      <c r="X176" s="75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</row>
    <row r="177" spans="1:42" ht="15" customHeight="1">
      <c r="A177" s="75"/>
      <c r="B177" s="76"/>
      <c r="C177" s="77"/>
      <c r="D177" s="77"/>
      <c r="E177" s="77"/>
      <c r="F177" s="77"/>
      <c r="G177" s="75"/>
      <c r="H177" s="75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75"/>
      <c r="T177" s="13"/>
      <c r="U177" s="75"/>
      <c r="V177" s="13"/>
      <c r="W177" s="75"/>
      <c r="X177" s="75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</row>
    <row r="178" spans="1:42" ht="15" customHeight="1">
      <c r="A178" s="75"/>
      <c r="B178" s="76"/>
      <c r="C178" s="77"/>
      <c r="D178" s="77"/>
      <c r="E178" s="77"/>
      <c r="F178" s="77"/>
      <c r="G178" s="75"/>
      <c r="H178" s="75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75"/>
      <c r="T178" s="13"/>
      <c r="U178" s="75"/>
      <c r="V178" s="13"/>
      <c r="W178" s="75"/>
      <c r="X178" s="75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</row>
    <row r="179" spans="1:42" ht="15" customHeight="1">
      <c r="A179" s="75"/>
      <c r="B179" s="76"/>
      <c r="C179" s="77"/>
      <c r="D179" s="77"/>
      <c r="E179" s="77"/>
      <c r="F179" s="77"/>
      <c r="G179" s="75"/>
      <c r="H179" s="75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75"/>
      <c r="T179" s="13"/>
      <c r="U179" s="75"/>
      <c r="V179" s="13"/>
      <c r="W179" s="75"/>
      <c r="X179" s="75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</row>
    <row r="180" spans="1:42" ht="15" customHeight="1">
      <c r="A180" s="75"/>
      <c r="B180" s="76"/>
      <c r="C180" s="77"/>
      <c r="D180" s="77"/>
      <c r="E180" s="77"/>
      <c r="F180" s="77"/>
      <c r="G180" s="75"/>
      <c r="H180" s="75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75"/>
      <c r="T180" s="13"/>
      <c r="U180" s="75"/>
      <c r="V180" s="13"/>
      <c r="W180" s="75"/>
      <c r="X180" s="75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</row>
    <row r="181" spans="1:42" ht="15" customHeight="1">
      <c r="A181" s="75"/>
      <c r="B181" s="76"/>
      <c r="C181" s="77"/>
      <c r="D181" s="77"/>
      <c r="E181" s="77"/>
      <c r="F181" s="77"/>
      <c r="G181" s="75"/>
      <c r="H181" s="75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75"/>
      <c r="T181" s="13"/>
      <c r="U181" s="75"/>
      <c r="V181" s="13"/>
      <c r="W181" s="75"/>
      <c r="X181" s="75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</row>
    <row r="182" spans="1:42" ht="15" customHeight="1">
      <c r="A182" s="75"/>
      <c r="B182" s="76"/>
      <c r="C182" s="77"/>
      <c r="D182" s="77"/>
      <c r="E182" s="77"/>
      <c r="F182" s="77"/>
      <c r="G182" s="75"/>
      <c r="H182" s="75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75"/>
      <c r="T182" s="13"/>
      <c r="U182" s="75"/>
      <c r="V182" s="13"/>
      <c r="W182" s="75"/>
      <c r="X182" s="75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</row>
    <row r="183" spans="1:42" ht="15" customHeight="1">
      <c r="A183" s="75"/>
      <c r="B183" s="76"/>
      <c r="C183" s="77"/>
      <c r="D183" s="77"/>
      <c r="E183" s="77"/>
      <c r="F183" s="77"/>
      <c r="G183" s="75"/>
      <c r="H183" s="75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75"/>
      <c r="T183" s="13"/>
      <c r="U183" s="75"/>
      <c r="V183" s="13"/>
      <c r="W183" s="75"/>
      <c r="X183" s="75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</row>
    <row r="184" spans="1:42" ht="15" customHeight="1">
      <c r="A184" s="75"/>
      <c r="B184" s="76"/>
      <c r="C184" s="77"/>
      <c r="D184" s="77"/>
      <c r="E184" s="77"/>
      <c r="F184" s="77"/>
      <c r="G184" s="75"/>
      <c r="H184" s="75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75"/>
      <c r="T184" s="13"/>
      <c r="U184" s="75"/>
      <c r="V184" s="13"/>
      <c r="W184" s="75"/>
      <c r="X184" s="75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</row>
    <row r="185" spans="1:42" ht="15" customHeight="1">
      <c r="A185" s="75"/>
      <c r="B185" s="76"/>
      <c r="C185" s="77"/>
      <c r="D185" s="77"/>
      <c r="E185" s="77"/>
      <c r="F185" s="77"/>
      <c r="G185" s="75"/>
      <c r="H185" s="75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75"/>
      <c r="T185" s="13"/>
      <c r="U185" s="75"/>
      <c r="V185" s="13"/>
      <c r="W185" s="75"/>
      <c r="X185" s="75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</row>
    <row r="186" spans="1:42" ht="15" customHeight="1">
      <c r="A186" s="75"/>
      <c r="B186" s="76"/>
      <c r="C186" s="77"/>
      <c r="D186" s="77"/>
      <c r="E186" s="77"/>
      <c r="F186" s="77"/>
      <c r="G186" s="75"/>
      <c r="H186" s="75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75"/>
      <c r="T186" s="13"/>
      <c r="U186" s="75"/>
      <c r="V186" s="13"/>
      <c r="W186" s="75"/>
      <c r="X186" s="75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</row>
    <row r="187" spans="1:42" ht="15" customHeight="1">
      <c r="A187" s="75"/>
      <c r="B187" s="76"/>
      <c r="C187" s="77"/>
      <c r="D187" s="77"/>
      <c r="E187" s="77"/>
      <c r="F187" s="77"/>
      <c r="G187" s="75"/>
      <c r="H187" s="75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75"/>
      <c r="T187" s="13"/>
      <c r="U187" s="75"/>
      <c r="V187" s="13"/>
      <c r="W187" s="75"/>
      <c r="X187" s="75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</row>
    <row r="188" spans="1:42" ht="15" customHeight="1">
      <c r="A188" s="75"/>
      <c r="B188" s="76"/>
      <c r="C188" s="77"/>
      <c r="D188" s="77"/>
      <c r="E188" s="77"/>
      <c r="F188" s="77"/>
      <c r="G188" s="75"/>
      <c r="H188" s="75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75"/>
      <c r="T188" s="13"/>
      <c r="U188" s="75"/>
      <c r="V188" s="13"/>
      <c r="W188" s="75"/>
      <c r="X188" s="75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</row>
    <row r="189" spans="1:42" ht="15" customHeight="1">
      <c r="A189" s="75"/>
      <c r="B189" s="76"/>
      <c r="C189" s="77"/>
      <c r="D189" s="77"/>
      <c r="E189" s="77"/>
      <c r="F189" s="77"/>
      <c r="G189" s="75"/>
      <c r="H189" s="75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75"/>
      <c r="T189" s="13"/>
      <c r="U189" s="75"/>
      <c r="V189" s="13"/>
      <c r="W189" s="75"/>
      <c r="X189" s="75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</row>
    <row r="190" spans="1:42" ht="15" customHeight="1">
      <c r="A190" s="75"/>
      <c r="B190" s="76"/>
      <c r="C190" s="77"/>
      <c r="D190" s="77"/>
      <c r="E190" s="77"/>
      <c r="F190" s="77"/>
      <c r="G190" s="75"/>
      <c r="H190" s="75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75"/>
      <c r="T190" s="13"/>
      <c r="U190" s="75"/>
      <c r="V190" s="13"/>
      <c r="W190" s="75"/>
      <c r="X190" s="75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</row>
    <row r="191" spans="1:42" ht="15" customHeight="1">
      <c r="A191" s="75"/>
      <c r="B191" s="76"/>
      <c r="C191" s="77"/>
      <c r="D191" s="77"/>
      <c r="E191" s="77"/>
      <c r="F191" s="77"/>
      <c r="G191" s="75"/>
      <c r="H191" s="75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75"/>
      <c r="T191" s="13"/>
      <c r="U191" s="75"/>
      <c r="V191" s="13"/>
      <c r="W191" s="75"/>
      <c r="X191" s="75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</row>
    <row r="192" spans="1:42" ht="15" customHeight="1">
      <c r="A192" s="75"/>
      <c r="B192" s="76"/>
      <c r="C192" s="77"/>
      <c r="D192" s="77"/>
      <c r="E192" s="77"/>
      <c r="F192" s="77"/>
      <c r="G192" s="75"/>
      <c r="H192" s="75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75"/>
      <c r="T192" s="13"/>
      <c r="U192" s="75"/>
      <c r="V192" s="13"/>
      <c r="W192" s="75"/>
      <c r="X192" s="75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</row>
    <row r="193" spans="1:42" ht="15" customHeight="1">
      <c r="A193" s="75"/>
      <c r="B193" s="76"/>
      <c r="C193" s="77"/>
      <c r="D193" s="77"/>
      <c r="E193" s="77"/>
      <c r="F193" s="77"/>
      <c r="G193" s="75"/>
      <c r="H193" s="75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75"/>
      <c r="T193" s="13"/>
      <c r="U193" s="75"/>
      <c r="V193" s="13"/>
      <c r="W193" s="75"/>
      <c r="X193" s="75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</row>
    <row r="194" spans="1:42" ht="15" customHeight="1">
      <c r="A194" s="75"/>
      <c r="B194" s="76"/>
      <c r="C194" s="77"/>
      <c r="D194" s="77"/>
      <c r="E194" s="77"/>
      <c r="F194" s="77"/>
      <c r="G194" s="75"/>
      <c r="H194" s="75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75"/>
      <c r="T194" s="13"/>
      <c r="U194" s="75"/>
      <c r="V194" s="13"/>
      <c r="W194" s="75"/>
      <c r="X194" s="75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</row>
    <row r="195" spans="1:42" ht="15" customHeight="1">
      <c r="A195" s="75"/>
      <c r="B195" s="76"/>
      <c r="C195" s="77"/>
      <c r="D195" s="77"/>
      <c r="E195" s="77"/>
      <c r="F195" s="77"/>
      <c r="G195" s="75"/>
      <c r="H195" s="75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75"/>
      <c r="T195" s="13"/>
      <c r="U195" s="75"/>
      <c r="V195" s="13"/>
      <c r="W195" s="75"/>
      <c r="X195" s="75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</row>
    <row r="196" spans="1:42" ht="15" customHeight="1">
      <c r="A196" s="75"/>
      <c r="B196" s="76"/>
      <c r="C196" s="77"/>
      <c r="D196" s="77"/>
      <c r="E196" s="77"/>
      <c r="F196" s="77"/>
      <c r="G196" s="75"/>
      <c r="H196" s="75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75"/>
      <c r="T196" s="13"/>
      <c r="U196" s="75"/>
      <c r="V196" s="13"/>
      <c r="W196" s="75"/>
      <c r="X196" s="75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</row>
    <row r="197" spans="1:42" ht="15" customHeight="1">
      <c r="A197" s="75"/>
      <c r="B197" s="76"/>
      <c r="C197" s="77"/>
      <c r="D197" s="77"/>
      <c r="E197" s="77"/>
      <c r="F197" s="77"/>
      <c r="G197" s="75"/>
      <c r="H197" s="75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75"/>
      <c r="T197" s="13"/>
      <c r="U197" s="75"/>
      <c r="V197" s="13"/>
      <c r="W197" s="75"/>
      <c r="X197" s="75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</row>
    <row r="198" spans="1:42" ht="15" customHeight="1">
      <c r="A198" s="75"/>
      <c r="B198" s="76"/>
      <c r="C198" s="77"/>
      <c r="D198" s="77"/>
      <c r="E198" s="77"/>
      <c r="F198" s="77"/>
      <c r="G198" s="75"/>
      <c r="H198" s="75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75"/>
      <c r="T198" s="13"/>
      <c r="U198" s="75"/>
      <c r="V198" s="13"/>
      <c r="W198" s="75"/>
      <c r="X198" s="75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</row>
    <row r="199" spans="1:42" ht="15" customHeight="1">
      <c r="A199" s="75"/>
      <c r="B199" s="76"/>
      <c r="C199" s="77"/>
      <c r="D199" s="77"/>
      <c r="E199" s="77"/>
      <c r="F199" s="77"/>
      <c r="G199" s="75"/>
      <c r="H199" s="75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75"/>
      <c r="T199" s="13"/>
      <c r="U199" s="75"/>
      <c r="V199" s="13"/>
      <c r="W199" s="75"/>
      <c r="X199" s="75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</row>
    <row r="200" spans="1:42" ht="15" customHeight="1">
      <c r="A200" s="75"/>
      <c r="B200" s="76"/>
      <c r="C200" s="77"/>
      <c r="D200" s="77"/>
      <c r="E200" s="77"/>
      <c r="F200" s="77"/>
      <c r="G200" s="75"/>
      <c r="H200" s="75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75"/>
      <c r="T200" s="13"/>
      <c r="U200" s="75"/>
      <c r="V200" s="13"/>
      <c r="W200" s="75"/>
      <c r="X200" s="75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</row>
    <row r="201" spans="1:42" ht="15" customHeight="1">
      <c r="A201" s="75"/>
      <c r="B201" s="76"/>
      <c r="C201" s="77"/>
      <c r="D201" s="77"/>
      <c r="E201" s="77"/>
      <c r="F201" s="77"/>
      <c r="G201" s="75"/>
      <c r="H201" s="75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75"/>
      <c r="T201" s="13"/>
      <c r="U201" s="75"/>
      <c r="V201" s="13"/>
      <c r="W201" s="75"/>
      <c r="X201" s="75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</row>
    <row r="202" spans="1:42" ht="15" customHeight="1">
      <c r="A202" s="75"/>
      <c r="B202" s="76"/>
      <c r="C202" s="77"/>
      <c r="D202" s="77"/>
      <c r="E202" s="77"/>
      <c r="F202" s="77"/>
      <c r="G202" s="75"/>
      <c r="H202" s="75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75"/>
      <c r="T202" s="13"/>
      <c r="U202" s="75"/>
      <c r="V202" s="13"/>
      <c r="W202" s="75"/>
      <c r="X202" s="75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</row>
    <row r="203" spans="1:42" ht="15" customHeight="1">
      <c r="A203" s="75"/>
      <c r="B203" s="76"/>
      <c r="C203" s="77"/>
      <c r="D203" s="77"/>
      <c r="E203" s="77"/>
      <c r="F203" s="77"/>
      <c r="G203" s="75"/>
      <c r="H203" s="75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75"/>
      <c r="T203" s="13"/>
      <c r="U203" s="75"/>
      <c r="V203" s="13"/>
      <c r="W203" s="75"/>
      <c r="X203" s="75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</row>
    <row r="204" spans="1:42" ht="15" customHeight="1">
      <c r="A204" s="75"/>
      <c r="B204" s="76"/>
      <c r="C204" s="77"/>
      <c r="D204" s="77"/>
      <c r="E204" s="77"/>
      <c r="F204" s="77"/>
      <c r="G204" s="75"/>
      <c r="H204" s="75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75"/>
      <c r="T204" s="13"/>
      <c r="U204" s="75"/>
      <c r="V204" s="13"/>
      <c r="W204" s="75"/>
      <c r="X204" s="75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</row>
    <row r="205" spans="1:42" ht="15" customHeight="1">
      <c r="A205" s="75"/>
      <c r="B205" s="76"/>
      <c r="C205" s="77"/>
      <c r="D205" s="77"/>
      <c r="E205" s="77"/>
      <c r="F205" s="77"/>
      <c r="G205" s="75"/>
      <c r="H205" s="75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75"/>
      <c r="T205" s="13"/>
      <c r="U205" s="75"/>
      <c r="V205" s="13"/>
      <c r="W205" s="75"/>
      <c r="X205" s="75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</row>
    <row r="206" spans="1:42" ht="15" customHeight="1">
      <c r="A206" s="75"/>
      <c r="B206" s="76"/>
      <c r="C206" s="77"/>
      <c r="D206" s="77"/>
      <c r="E206" s="77"/>
      <c r="F206" s="77"/>
      <c r="G206" s="75"/>
      <c r="H206" s="75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75"/>
      <c r="T206" s="13"/>
      <c r="U206" s="75"/>
      <c r="V206" s="13"/>
      <c r="W206" s="75"/>
      <c r="X206" s="75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</row>
    <row r="207" spans="1:42" ht="15" customHeight="1">
      <c r="A207" s="75"/>
      <c r="B207" s="76"/>
      <c r="C207" s="77"/>
      <c r="D207" s="77"/>
      <c r="E207" s="77"/>
      <c r="F207" s="77"/>
      <c r="G207" s="75"/>
      <c r="H207" s="75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75"/>
      <c r="T207" s="13"/>
      <c r="U207" s="75"/>
      <c r="V207" s="13"/>
      <c r="W207" s="75"/>
      <c r="X207" s="75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</row>
    <row r="208" spans="1:42" ht="15" customHeight="1">
      <c r="A208" s="75"/>
      <c r="B208" s="76"/>
      <c r="C208" s="77"/>
      <c r="D208" s="77"/>
      <c r="E208" s="77"/>
      <c r="F208" s="77"/>
      <c r="G208" s="75"/>
      <c r="H208" s="75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75"/>
      <c r="T208" s="13"/>
      <c r="U208" s="75"/>
      <c r="V208" s="13"/>
      <c r="W208" s="75"/>
      <c r="X208" s="75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</row>
    <row r="209" spans="1:42" ht="15" customHeight="1">
      <c r="A209" s="75"/>
      <c r="B209" s="76"/>
      <c r="C209" s="77"/>
      <c r="D209" s="77"/>
      <c r="E209" s="77"/>
      <c r="F209" s="77"/>
      <c r="G209" s="75"/>
      <c r="H209" s="75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75"/>
      <c r="T209" s="13"/>
      <c r="U209" s="75"/>
      <c r="V209" s="13"/>
      <c r="W209" s="75"/>
      <c r="X209" s="75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</row>
    <row r="210" spans="1:42" ht="15" customHeight="1">
      <c r="A210" s="75"/>
      <c r="B210" s="76"/>
      <c r="C210" s="77"/>
      <c r="D210" s="77"/>
      <c r="E210" s="77"/>
      <c r="F210" s="77"/>
      <c r="G210" s="75"/>
      <c r="H210" s="75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75"/>
      <c r="T210" s="13"/>
      <c r="U210" s="75"/>
      <c r="V210" s="13"/>
      <c r="W210" s="75"/>
      <c r="X210" s="75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</row>
    <row r="211" spans="1:42" ht="15" customHeight="1">
      <c r="A211" s="75"/>
      <c r="B211" s="76"/>
      <c r="C211" s="77"/>
      <c r="D211" s="77"/>
      <c r="E211" s="77"/>
      <c r="F211" s="77"/>
      <c r="G211" s="75"/>
      <c r="H211" s="75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75"/>
      <c r="T211" s="13"/>
      <c r="U211" s="75"/>
      <c r="V211" s="13"/>
      <c r="W211" s="75"/>
      <c r="X211" s="75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</row>
    <row r="212" spans="1:42" ht="15" customHeight="1">
      <c r="A212" s="75"/>
      <c r="B212" s="76"/>
      <c r="C212" s="77"/>
      <c r="D212" s="77"/>
      <c r="E212" s="77"/>
      <c r="F212" s="77"/>
      <c r="G212" s="75"/>
      <c r="H212" s="75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75"/>
      <c r="T212" s="13"/>
      <c r="U212" s="75"/>
      <c r="V212" s="13"/>
      <c r="W212" s="75"/>
      <c r="X212" s="75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</row>
    <row r="213" spans="1:42" ht="15" customHeight="1">
      <c r="A213" s="75"/>
      <c r="B213" s="76"/>
      <c r="C213" s="77"/>
      <c r="D213" s="77"/>
      <c r="E213" s="77"/>
      <c r="F213" s="77"/>
      <c r="G213" s="75"/>
      <c r="H213" s="75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75"/>
      <c r="T213" s="13"/>
      <c r="U213" s="75"/>
      <c r="V213" s="13"/>
      <c r="W213" s="75"/>
      <c r="X213" s="75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</row>
    <row r="214" spans="1:42" ht="15" customHeight="1">
      <c r="A214" s="75"/>
      <c r="B214" s="76"/>
      <c r="C214" s="77"/>
      <c r="D214" s="77"/>
      <c r="E214" s="77"/>
      <c r="F214" s="77"/>
      <c r="G214" s="75"/>
      <c r="H214" s="75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75"/>
      <c r="T214" s="13"/>
      <c r="U214" s="75"/>
      <c r="V214" s="13"/>
      <c r="W214" s="75"/>
      <c r="X214" s="75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</row>
    <row r="215" spans="1:42" ht="15" customHeight="1">
      <c r="A215" s="75"/>
      <c r="B215" s="76"/>
      <c r="C215" s="77"/>
      <c r="D215" s="77"/>
      <c r="E215" s="77"/>
      <c r="F215" s="77"/>
      <c r="G215" s="75"/>
      <c r="H215" s="75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75"/>
      <c r="T215" s="13"/>
      <c r="U215" s="75"/>
      <c r="V215" s="13"/>
      <c r="W215" s="75"/>
      <c r="X215" s="75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</row>
    <row r="216" spans="1:42" ht="15" customHeight="1">
      <c r="A216" s="75"/>
      <c r="B216" s="76"/>
      <c r="C216" s="77"/>
      <c r="D216" s="77"/>
      <c r="E216" s="77"/>
      <c r="F216" s="77"/>
      <c r="G216" s="75"/>
      <c r="H216" s="75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75"/>
      <c r="T216" s="13"/>
      <c r="U216" s="75"/>
      <c r="V216" s="13"/>
      <c r="W216" s="75"/>
      <c r="X216" s="75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</row>
    <row r="217" spans="1:42" ht="15" customHeight="1">
      <c r="A217" s="75"/>
      <c r="B217" s="76"/>
      <c r="C217" s="77"/>
      <c r="D217" s="77"/>
      <c r="E217" s="77"/>
      <c r="F217" s="77"/>
      <c r="G217" s="75"/>
      <c r="H217" s="75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75"/>
      <c r="T217" s="13"/>
      <c r="U217" s="75"/>
      <c r="V217" s="13"/>
      <c r="W217" s="75"/>
      <c r="X217" s="75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</row>
    <row r="218" spans="1:42" ht="15" customHeight="1">
      <c r="A218" s="75"/>
      <c r="B218" s="76"/>
      <c r="C218" s="77"/>
      <c r="D218" s="77"/>
      <c r="E218" s="77"/>
      <c r="F218" s="77"/>
      <c r="G218" s="75"/>
      <c r="H218" s="75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75"/>
      <c r="T218" s="13"/>
      <c r="U218" s="75"/>
      <c r="V218" s="13"/>
      <c r="W218" s="75"/>
      <c r="X218" s="75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</row>
    <row r="219" spans="1:42" ht="15" customHeight="1">
      <c r="A219" s="75"/>
      <c r="B219" s="76"/>
      <c r="C219" s="77"/>
      <c r="D219" s="77"/>
      <c r="E219" s="77"/>
      <c r="F219" s="77"/>
      <c r="G219" s="75"/>
      <c r="H219" s="75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75"/>
      <c r="T219" s="13"/>
      <c r="U219" s="75"/>
      <c r="V219" s="13"/>
      <c r="W219" s="75"/>
      <c r="X219" s="75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</row>
    <row r="220" spans="1:42" ht="15" customHeight="1">
      <c r="A220" s="75"/>
      <c r="B220" s="76"/>
      <c r="C220" s="77"/>
      <c r="D220" s="77"/>
      <c r="E220" s="77"/>
      <c r="F220" s="77"/>
      <c r="G220" s="75"/>
      <c r="H220" s="75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75"/>
      <c r="T220" s="13"/>
      <c r="U220" s="75"/>
      <c r="V220" s="13"/>
      <c r="W220" s="75"/>
      <c r="X220" s="75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</row>
    <row r="221" spans="1:42" ht="15" customHeight="1">
      <c r="A221" s="75"/>
      <c r="B221" s="76"/>
      <c r="C221" s="77"/>
      <c r="D221" s="77"/>
      <c r="E221" s="77"/>
      <c r="F221" s="77"/>
      <c r="G221" s="75"/>
      <c r="H221" s="75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75"/>
      <c r="T221" s="13"/>
      <c r="U221" s="75"/>
      <c r="V221" s="13"/>
      <c r="W221" s="75"/>
      <c r="X221" s="75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</row>
    <row r="222" spans="1:42" ht="15" customHeight="1">
      <c r="A222" s="75"/>
      <c r="B222" s="76"/>
      <c r="C222" s="77"/>
      <c r="D222" s="77"/>
      <c r="E222" s="77"/>
      <c r="F222" s="77"/>
      <c r="G222" s="75"/>
      <c r="H222" s="75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75"/>
      <c r="T222" s="13"/>
      <c r="U222" s="75"/>
      <c r="V222" s="13"/>
      <c r="W222" s="75"/>
      <c r="X222" s="75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</row>
    <row r="223" spans="1:42" ht="15" customHeight="1">
      <c r="A223" s="75"/>
      <c r="B223" s="76"/>
      <c r="C223" s="77"/>
      <c r="D223" s="77"/>
      <c r="E223" s="77"/>
      <c r="F223" s="77"/>
      <c r="G223" s="75"/>
      <c r="H223" s="75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75"/>
      <c r="T223" s="13"/>
      <c r="U223" s="75"/>
      <c r="V223" s="13"/>
      <c r="W223" s="75"/>
      <c r="X223" s="75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</row>
    <row r="224" spans="1:42" ht="15" customHeight="1">
      <c r="A224" s="75"/>
      <c r="B224" s="76"/>
      <c r="C224" s="77"/>
      <c r="D224" s="77"/>
      <c r="E224" s="77"/>
      <c r="F224" s="77"/>
      <c r="G224" s="75"/>
      <c r="H224" s="75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75"/>
      <c r="T224" s="13"/>
      <c r="U224" s="75"/>
      <c r="V224" s="13"/>
      <c r="W224" s="75"/>
      <c r="X224" s="75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</row>
    <row r="225" spans="1:42" ht="15" customHeight="1">
      <c r="A225" s="75"/>
      <c r="B225" s="76"/>
      <c r="C225" s="77"/>
      <c r="D225" s="77"/>
      <c r="E225" s="77"/>
      <c r="F225" s="77"/>
      <c r="G225" s="75"/>
      <c r="H225" s="75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75"/>
      <c r="T225" s="13"/>
      <c r="U225" s="75"/>
      <c r="V225" s="13"/>
      <c r="W225" s="75"/>
      <c r="X225" s="75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</row>
    <row r="226" spans="1:42" ht="15" customHeight="1">
      <c r="A226" s="75"/>
      <c r="B226" s="76"/>
      <c r="C226" s="77"/>
      <c r="D226" s="77"/>
      <c r="E226" s="77"/>
      <c r="F226" s="77"/>
      <c r="G226" s="75"/>
      <c r="H226" s="75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75"/>
      <c r="T226" s="13"/>
      <c r="U226" s="75"/>
      <c r="V226" s="13"/>
      <c r="W226" s="75"/>
      <c r="X226" s="75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</row>
    <row r="227" spans="1:42" ht="15" customHeight="1">
      <c r="A227" s="75"/>
      <c r="B227" s="76"/>
      <c r="C227" s="77"/>
      <c r="D227" s="77"/>
      <c r="E227" s="77"/>
      <c r="F227" s="77"/>
      <c r="G227" s="75"/>
      <c r="H227" s="75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75"/>
      <c r="T227" s="13"/>
      <c r="U227" s="75"/>
      <c r="V227" s="13"/>
      <c r="W227" s="75"/>
      <c r="X227" s="75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</row>
    <row r="228" spans="1:42" ht="15" customHeight="1">
      <c r="A228" s="75"/>
      <c r="B228" s="76"/>
      <c r="C228" s="77"/>
      <c r="D228" s="77"/>
      <c r="E228" s="77"/>
      <c r="F228" s="77"/>
      <c r="G228" s="75"/>
      <c r="H228" s="75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75"/>
      <c r="T228" s="13"/>
      <c r="U228" s="75"/>
      <c r="V228" s="13"/>
      <c r="W228" s="75"/>
      <c r="X228" s="75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</row>
    <row r="229" spans="1:42" ht="15" customHeight="1">
      <c r="A229" s="75"/>
      <c r="B229" s="76"/>
      <c r="C229" s="77"/>
      <c r="D229" s="77"/>
      <c r="E229" s="77"/>
      <c r="F229" s="77"/>
      <c r="G229" s="75"/>
      <c r="H229" s="75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75"/>
      <c r="T229" s="13"/>
      <c r="U229" s="75"/>
      <c r="V229" s="13"/>
      <c r="W229" s="75"/>
      <c r="X229" s="75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</row>
    <row r="230" spans="1:42" ht="15" customHeight="1">
      <c r="A230" s="75"/>
      <c r="B230" s="76"/>
      <c r="C230" s="77"/>
      <c r="D230" s="77"/>
      <c r="E230" s="77"/>
      <c r="F230" s="77"/>
      <c r="G230" s="75"/>
      <c r="H230" s="75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75"/>
      <c r="T230" s="13"/>
      <c r="U230" s="75"/>
      <c r="V230" s="13"/>
      <c r="W230" s="75"/>
      <c r="X230" s="75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</row>
    <row r="231" spans="1:42" ht="15" customHeight="1">
      <c r="A231" s="75"/>
      <c r="B231" s="76"/>
      <c r="C231" s="77"/>
      <c r="D231" s="77"/>
      <c r="E231" s="77"/>
      <c r="F231" s="77"/>
      <c r="G231" s="75"/>
      <c r="H231" s="75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75"/>
      <c r="T231" s="13"/>
      <c r="U231" s="75"/>
      <c r="V231" s="13"/>
      <c r="W231" s="75"/>
      <c r="X231" s="75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</row>
    <row r="232" spans="1:42" ht="15" customHeight="1">
      <c r="A232" s="75"/>
      <c r="B232" s="76"/>
      <c r="C232" s="77"/>
      <c r="D232" s="77"/>
      <c r="E232" s="77"/>
      <c r="F232" s="77"/>
      <c r="G232" s="75"/>
      <c r="H232" s="75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75"/>
      <c r="T232" s="13"/>
      <c r="U232" s="75"/>
      <c r="V232" s="13"/>
      <c r="W232" s="75"/>
      <c r="X232" s="75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</row>
    <row r="233" spans="1:42" ht="15" customHeight="1">
      <c r="A233" s="75"/>
      <c r="B233" s="76"/>
      <c r="C233" s="77"/>
      <c r="D233" s="77"/>
      <c r="E233" s="77"/>
      <c r="F233" s="77"/>
      <c r="G233" s="75"/>
      <c r="H233" s="75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75"/>
      <c r="T233" s="13"/>
      <c r="U233" s="75"/>
      <c r="V233" s="13"/>
      <c r="W233" s="75"/>
      <c r="X233" s="75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</row>
    <row r="234" spans="1:42" ht="15" customHeight="1">
      <c r="A234" s="75"/>
      <c r="B234" s="76"/>
      <c r="C234" s="77"/>
      <c r="D234" s="77"/>
      <c r="E234" s="77"/>
      <c r="F234" s="77"/>
      <c r="G234" s="75"/>
      <c r="H234" s="75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75"/>
      <c r="T234" s="13"/>
      <c r="U234" s="75"/>
      <c r="V234" s="13"/>
      <c r="W234" s="75"/>
      <c r="X234" s="75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</row>
    <row r="235" spans="1:42" ht="15" customHeight="1">
      <c r="A235" s="75"/>
      <c r="B235" s="76"/>
      <c r="C235" s="77"/>
      <c r="D235" s="77"/>
      <c r="E235" s="77"/>
      <c r="F235" s="77"/>
      <c r="G235" s="75"/>
      <c r="H235" s="75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75"/>
      <c r="T235" s="13"/>
      <c r="U235" s="75"/>
      <c r="V235" s="13"/>
      <c r="W235" s="75"/>
      <c r="X235" s="75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</row>
    <row r="236" spans="1:42" ht="15" customHeight="1">
      <c r="A236" s="75"/>
      <c r="B236" s="76"/>
      <c r="C236" s="77"/>
      <c r="D236" s="77"/>
      <c r="E236" s="77"/>
      <c r="F236" s="77"/>
      <c r="G236" s="75"/>
      <c r="H236" s="75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75"/>
      <c r="T236" s="13"/>
      <c r="U236" s="75"/>
      <c r="V236" s="13"/>
      <c r="W236" s="75"/>
      <c r="X236" s="75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</row>
    <row r="237" spans="1:42" ht="15" customHeight="1">
      <c r="A237" s="75"/>
      <c r="B237" s="76"/>
      <c r="C237" s="77"/>
      <c r="D237" s="77"/>
      <c r="E237" s="77"/>
      <c r="F237" s="77"/>
      <c r="G237" s="75"/>
      <c r="H237" s="75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75"/>
      <c r="T237" s="13"/>
      <c r="U237" s="75"/>
      <c r="V237" s="13"/>
      <c r="W237" s="75"/>
      <c r="X237" s="75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</row>
    <row r="238" spans="1:42" ht="15" customHeight="1">
      <c r="A238" s="75"/>
      <c r="B238" s="76"/>
      <c r="C238" s="77"/>
      <c r="D238" s="77"/>
      <c r="E238" s="77"/>
      <c r="F238" s="77"/>
      <c r="G238" s="75"/>
      <c r="H238" s="75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75"/>
      <c r="T238" s="13"/>
      <c r="U238" s="75"/>
      <c r="V238" s="13"/>
      <c r="W238" s="75"/>
      <c r="X238" s="75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</row>
    <row r="239" spans="1:42" ht="15" customHeight="1">
      <c r="A239" s="75"/>
      <c r="B239" s="76"/>
      <c r="C239" s="77"/>
      <c r="D239" s="77"/>
      <c r="E239" s="77"/>
      <c r="F239" s="77"/>
      <c r="G239" s="75"/>
      <c r="H239" s="75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75"/>
      <c r="T239" s="13"/>
      <c r="U239" s="75"/>
      <c r="V239" s="13"/>
      <c r="W239" s="75"/>
      <c r="X239" s="75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</row>
    <row r="240" spans="1:42" ht="15" customHeight="1">
      <c r="A240" s="75"/>
      <c r="B240" s="76"/>
      <c r="C240" s="77"/>
      <c r="D240" s="77"/>
      <c r="E240" s="77"/>
      <c r="F240" s="77"/>
      <c r="G240" s="75"/>
      <c r="H240" s="75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75"/>
      <c r="T240" s="13"/>
      <c r="U240" s="75"/>
      <c r="V240" s="13"/>
      <c r="W240" s="75"/>
      <c r="X240" s="75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</row>
    <row r="241" spans="1:42" ht="15" customHeight="1">
      <c r="A241" s="75"/>
      <c r="B241" s="76"/>
      <c r="C241" s="77"/>
      <c r="D241" s="77"/>
      <c r="E241" s="77"/>
      <c r="F241" s="77"/>
      <c r="G241" s="75"/>
      <c r="H241" s="75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75"/>
      <c r="T241" s="13"/>
      <c r="U241" s="75"/>
      <c r="V241" s="13"/>
      <c r="W241" s="75"/>
      <c r="X241" s="75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</row>
    <row r="242" spans="1:42" ht="15" customHeight="1">
      <c r="A242" s="75"/>
      <c r="B242" s="76"/>
      <c r="C242" s="77"/>
      <c r="D242" s="77"/>
      <c r="E242" s="77"/>
      <c r="F242" s="77"/>
      <c r="G242" s="75"/>
      <c r="H242" s="75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75"/>
      <c r="T242" s="13"/>
      <c r="U242" s="75"/>
      <c r="V242" s="13"/>
      <c r="W242" s="75"/>
      <c r="X242" s="75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</row>
    <row r="243" spans="1:42" ht="15" customHeight="1">
      <c r="A243" s="75"/>
      <c r="B243" s="76"/>
      <c r="C243" s="77"/>
      <c r="D243" s="77"/>
      <c r="E243" s="77"/>
      <c r="F243" s="77"/>
      <c r="G243" s="75"/>
      <c r="H243" s="75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75"/>
      <c r="T243" s="13"/>
      <c r="U243" s="75"/>
      <c r="V243" s="13"/>
      <c r="W243" s="75"/>
      <c r="X243" s="75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</row>
    <row r="244" spans="1:42" ht="15" customHeight="1">
      <c r="A244" s="75"/>
      <c r="B244" s="76"/>
      <c r="C244" s="77"/>
      <c r="D244" s="77"/>
      <c r="E244" s="77"/>
      <c r="F244" s="77"/>
      <c r="G244" s="75"/>
      <c r="H244" s="75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75"/>
      <c r="T244" s="13"/>
      <c r="U244" s="75"/>
      <c r="V244" s="13"/>
      <c r="W244" s="75"/>
      <c r="X244" s="75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</row>
    <row r="245" spans="1:42" ht="14.25" customHeight="1">
      <c r="A245" s="5"/>
      <c r="B245" s="78"/>
      <c r="C245" s="79"/>
      <c r="D245" s="79"/>
      <c r="E245" s="79"/>
      <c r="F245" s="79"/>
      <c r="G245" s="5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5"/>
      <c r="T245" s="4"/>
      <c r="U245" s="5"/>
      <c r="V245" s="4"/>
      <c r="W245" s="5"/>
      <c r="X245" s="5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</row>
    <row r="246" spans="1:42" ht="14.25" customHeight="1">
      <c r="A246" s="5"/>
      <c r="B246" s="78"/>
      <c r="C246" s="79"/>
      <c r="D246" s="79"/>
      <c r="E246" s="79"/>
      <c r="F246" s="79"/>
      <c r="G246" s="5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5"/>
      <c r="T246" s="4"/>
      <c r="U246" s="5"/>
      <c r="V246" s="4"/>
      <c r="W246" s="5"/>
      <c r="X246" s="5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</row>
    <row r="247" spans="1:42" ht="14.25" customHeight="1">
      <c r="A247" s="5"/>
      <c r="B247" s="78"/>
      <c r="C247" s="79"/>
      <c r="D247" s="79"/>
      <c r="E247" s="79"/>
      <c r="F247" s="79"/>
      <c r="G247" s="5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5"/>
      <c r="T247" s="4"/>
      <c r="U247" s="5"/>
      <c r="V247" s="4"/>
      <c r="W247" s="5"/>
      <c r="X247" s="5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</row>
    <row r="248" spans="1:42" ht="14.25" customHeight="1">
      <c r="A248" s="5"/>
      <c r="B248" s="78"/>
      <c r="C248" s="79"/>
      <c r="D248" s="79"/>
      <c r="E248" s="79"/>
      <c r="F248" s="79"/>
      <c r="G248" s="5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5"/>
      <c r="T248" s="4"/>
      <c r="U248" s="5"/>
      <c r="V248" s="4"/>
      <c r="W248" s="5"/>
      <c r="X248" s="5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</row>
    <row r="249" spans="1:42" ht="14.25" customHeight="1">
      <c r="A249" s="5"/>
      <c r="B249" s="78"/>
      <c r="C249" s="79"/>
      <c r="D249" s="79"/>
      <c r="E249" s="79"/>
      <c r="F249" s="79"/>
      <c r="G249" s="5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5"/>
      <c r="T249" s="4"/>
      <c r="U249" s="5"/>
      <c r="V249" s="4"/>
      <c r="W249" s="5"/>
      <c r="X249" s="5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</row>
    <row r="250" spans="1:42" ht="14.25" customHeight="1">
      <c r="A250" s="5"/>
      <c r="B250" s="78"/>
      <c r="C250" s="79"/>
      <c r="D250" s="79"/>
      <c r="E250" s="79"/>
      <c r="F250" s="79"/>
      <c r="G250" s="5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5"/>
      <c r="T250" s="4"/>
      <c r="U250" s="5"/>
      <c r="V250" s="4"/>
      <c r="W250" s="5"/>
      <c r="X250" s="5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</row>
    <row r="251" spans="1:42" ht="14.25" customHeight="1">
      <c r="A251" s="5"/>
      <c r="B251" s="78"/>
      <c r="C251" s="79"/>
      <c r="D251" s="79"/>
      <c r="E251" s="79"/>
      <c r="F251" s="79"/>
      <c r="G251" s="5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5"/>
      <c r="T251" s="4"/>
      <c r="U251" s="5"/>
      <c r="V251" s="4"/>
      <c r="W251" s="5"/>
      <c r="X251" s="5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</row>
    <row r="252" spans="1:42" ht="14.25" customHeight="1">
      <c r="A252" s="5"/>
      <c r="B252" s="78"/>
      <c r="C252" s="79"/>
      <c r="D252" s="79"/>
      <c r="E252" s="79"/>
      <c r="F252" s="79"/>
      <c r="G252" s="5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5"/>
      <c r="T252" s="4"/>
      <c r="U252" s="5"/>
      <c r="V252" s="4"/>
      <c r="W252" s="5"/>
      <c r="X252" s="5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</row>
    <row r="253" spans="1:42" ht="14.25" customHeight="1">
      <c r="A253" s="5"/>
      <c r="B253" s="78"/>
      <c r="C253" s="79"/>
      <c r="D253" s="79"/>
      <c r="E253" s="79"/>
      <c r="F253" s="79"/>
      <c r="G253" s="5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5"/>
      <c r="T253" s="4"/>
      <c r="U253" s="5"/>
      <c r="V253" s="4"/>
      <c r="W253" s="5"/>
      <c r="X253" s="5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</row>
    <row r="254" spans="1:42" ht="14.25" customHeight="1">
      <c r="A254" s="5"/>
      <c r="B254" s="78"/>
      <c r="C254" s="79"/>
      <c r="D254" s="79"/>
      <c r="E254" s="79"/>
      <c r="F254" s="79"/>
      <c r="G254" s="5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5"/>
      <c r="T254" s="4"/>
      <c r="U254" s="5"/>
      <c r="V254" s="4"/>
      <c r="W254" s="5"/>
      <c r="X254" s="5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</row>
    <row r="255" spans="1:42" ht="14.25" customHeight="1">
      <c r="A255" s="5"/>
      <c r="B255" s="78"/>
      <c r="C255" s="79"/>
      <c r="D255" s="79"/>
      <c r="E255" s="79"/>
      <c r="F255" s="79"/>
      <c r="G255" s="5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5"/>
      <c r="T255" s="4"/>
      <c r="U255" s="5"/>
      <c r="V255" s="4"/>
      <c r="W255" s="5"/>
      <c r="X255" s="5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</row>
    <row r="256" spans="1:42" ht="14.25" customHeight="1">
      <c r="A256" s="5"/>
      <c r="B256" s="78"/>
      <c r="C256" s="79"/>
      <c r="D256" s="79"/>
      <c r="E256" s="79"/>
      <c r="F256" s="79"/>
      <c r="G256" s="5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5"/>
      <c r="T256" s="4"/>
      <c r="U256" s="5"/>
      <c r="V256" s="4"/>
      <c r="W256" s="5"/>
      <c r="X256" s="5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</row>
    <row r="257" spans="1:42" ht="14.25" customHeight="1">
      <c r="A257" s="5"/>
      <c r="B257" s="78"/>
      <c r="C257" s="79"/>
      <c r="D257" s="79"/>
      <c r="E257" s="79"/>
      <c r="F257" s="79"/>
      <c r="G257" s="5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5"/>
      <c r="T257" s="4"/>
      <c r="U257" s="5"/>
      <c r="V257" s="4"/>
      <c r="W257" s="5"/>
      <c r="X257" s="5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</row>
    <row r="258" spans="1:42" ht="14.25" customHeight="1">
      <c r="A258" s="5"/>
      <c r="B258" s="78"/>
      <c r="C258" s="79"/>
      <c r="D258" s="79"/>
      <c r="E258" s="79"/>
      <c r="F258" s="79"/>
      <c r="G258" s="5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5"/>
      <c r="T258" s="4"/>
      <c r="U258" s="5"/>
      <c r="V258" s="4"/>
      <c r="W258" s="5"/>
      <c r="X258" s="5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</row>
    <row r="259" spans="1:42" ht="14.25" customHeight="1">
      <c r="A259" s="5"/>
      <c r="B259" s="78"/>
      <c r="C259" s="79"/>
      <c r="D259" s="79"/>
      <c r="E259" s="79"/>
      <c r="F259" s="79"/>
      <c r="G259" s="5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5"/>
      <c r="T259" s="4"/>
      <c r="U259" s="5"/>
      <c r="V259" s="4"/>
      <c r="W259" s="5"/>
      <c r="X259" s="5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</row>
    <row r="260" spans="1:42" ht="14.25" customHeight="1">
      <c r="A260" s="5"/>
      <c r="B260" s="78"/>
      <c r="C260" s="79"/>
      <c r="D260" s="79"/>
      <c r="E260" s="79"/>
      <c r="F260" s="79"/>
      <c r="G260" s="5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5"/>
      <c r="T260" s="4"/>
      <c r="U260" s="5"/>
      <c r="V260" s="4"/>
      <c r="W260" s="5"/>
      <c r="X260" s="5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</row>
    <row r="261" spans="1:42" ht="14.25" customHeight="1">
      <c r="A261" s="5"/>
      <c r="B261" s="78"/>
      <c r="C261" s="79"/>
      <c r="D261" s="79"/>
      <c r="E261" s="79"/>
      <c r="F261" s="79"/>
      <c r="G261" s="5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5"/>
      <c r="T261" s="4"/>
      <c r="U261" s="5"/>
      <c r="V261" s="4"/>
      <c r="W261" s="5"/>
      <c r="X261" s="5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</row>
    <row r="262" spans="1:42" ht="14.25" customHeight="1">
      <c r="A262" s="5"/>
      <c r="B262" s="78"/>
      <c r="C262" s="79"/>
      <c r="D262" s="79"/>
      <c r="E262" s="79"/>
      <c r="F262" s="79"/>
      <c r="G262" s="5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5"/>
      <c r="T262" s="4"/>
      <c r="U262" s="5"/>
      <c r="V262" s="4"/>
      <c r="W262" s="5"/>
      <c r="X262" s="5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</row>
    <row r="263" spans="1:42" ht="14.25" customHeight="1">
      <c r="A263" s="5"/>
      <c r="B263" s="78"/>
      <c r="C263" s="79"/>
      <c r="D263" s="79"/>
      <c r="E263" s="79"/>
      <c r="F263" s="79"/>
      <c r="G263" s="5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5"/>
      <c r="T263" s="4"/>
      <c r="U263" s="5"/>
      <c r="V263" s="4"/>
      <c r="W263" s="5"/>
      <c r="X263" s="5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</row>
    <row r="264" spans="1:42" ht="14.25" customHeight="1">
      <c r="A264" s="5"/>
      <c r="B264" s="78"/>
      <c r="C264" s="79"/>
      <c r="D264" s="79"/>
      <c r="E264" s="79"/>
      <c r="F264" s="79"/>
      <c r="G264" s="5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5"/>
      <c r="T264" s="4"/>
      <c r="U264" s="5"/>
      <c r="V264" s="4"/>
      <c r="W264" s="5"/>
      <c r="X264" s="5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</row>
    <row r="265" spans="1:42" ht="14.25" customHeight="1">
      <c r="A265" s="5"/>
      <c r="B265" s="78"/>
      <c r="C265" s="79"/>
      <c r="D265" s="79"/>
      <c r="E265" s="79"/>
      <c r="F265" s="79"/>
      <c r="G265" s="5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5"/>
      <c r="T265" s="4"/>
      <c r="U265" s="5"/>
      <c r="V265" s="4"/>
      <c r="W265" s="5"/>
      <c r="X265" s="5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</row>
    <row r="266" spans="1:42" ht="14.25" customHeight="1">
      <c r="A266" s="5"/>
      <c r="B266" s="78"/>
      <c r="C266" s="79"/>
      <c r="D266" s="79"/>
      <c r="E266" s="79"/>
      <c r="F266" s="79"/>
      <c r="G266" s="5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5"/>
      <c r="T266" s="4"/>
      <c r="U266" s="5"/>
      <c r="V266" s="4"/>
      <c r="W266" s="5"/>
      <c r="X266" s="5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</row>
    <row r="267" spans="1:42" ht="14.25" customHeight="1">
      <c r="A267" s="5"/>
      <c r="B267" s="78"/>
      <c r="C267" s="79"/>
      <c r="D267" s="79"/>
      <c r="E267" s="79"/>
      <c r="F267" s="79"/>
      <c r="G267" s="5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5"/>
      <c r="T267" s="4"/>
      <c r="U267" s="5"/>
      <c r="V267" s="4"/>
      <c r="W267" s="5"/>
      <c r="X267" s="5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</row>
    <row r="268" spans="1:42" ht="14.25" customHeight="1">
      <c r="A268" s="5"/>
      <c r="B268" s="78"/>
      <c r="C268" s="79"/>
      <c r="D268" s="79"/>
      <c r="E268" s="79"/>
      <c r="F268" s="79"/>
      <c r="G268" s="5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5"/>
      <c r="T268" s="4"/>
      <c r="U268" s="5"/>
      <c r="V268" s="4"/>
      <c r="W268" s="5"/>
      <c r="X268" s="5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</row>
    <row r="269" spans="1:42" ht="14.25" customHeight="1">
      <c r="A269" s="5"/>
      <c r="B269" s="78"/>
      <c r="C269" s="79"/>
      <c r="D269" s="79"/>
      <c r="E269" s="79"/>
      <c r="F269" s="79"/>
      <c r="G269" s="5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5"/>
      <c r="T269" s="4"/>
      <c r="U269" s="5"/>
      <c r="V269" s="4"/>
      <c r="W269" s="5"/>
      <c r="X269" s="5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</row>
    <row r="270" spans="1:42" ht="14.25" customHeight="1">
      <c r="A270" s="5"/>
      <c r="B270" s="78"/>
      <c r="C270" s="79"/>
      <c r="D270" s="79"/>
      <c r="E270" s="79"/>
      <c r="F270" s="79"/>
      <c r="G270" s="5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5"/>
      <c r="T270" s="4"/>
      <c r="U270" s="5"/>
      <c r="V270" s="4"/>
      <c r="W270" s="5"/>
      <c r="X270" s="5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</row>
    <row r="271" spans="1:42" ht="14.25" customHeight="1">
      <c r="A271" s="5"/>
      <c r="B271" s="78"/>
      <c r="C271" s="79"/>
      <c r="D271" s="79"/>
      <c r="E271" s="79"/>
      <c r="F271" s="79"/>
      <c r="G271" s="5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5"/>
      <c r="T271" s="4"/>
      <c r="U271" s="5"/>
      <c r="V271" s="4"/>
      <c r="W271" s="5"/>
      <c r="X271" s="5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</row>
    <row r="272" spans="1:42" ht="14.25" customHeight="1">
      <c r="A272" s="5"/>
      <c r="B272" s="78"/>
      <c r="C272" s="79"/>
      <c r="D272" s="79"/>
      <c r="E272" s="79"/>
      <c r="F272" s="79"/>
      <c r="G272" s="5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5"/>
      <c r="T272" s="4"/>
      <c r="U272" s="5"/>
      <c r="V272" s="4"/>
      <c r="W272" s="5"/>
      <c r="X272" s="5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</row>
    <row r="273" spans="1:42" ht="14.25" customHeight="1">
      <c r="A273" s="5"/>
      <c r="B273" s="78"/>
      <c r="C273" s="79"/>
      <c r="D273" s="79"/>
      <c r="E273" s="79"/>
      <c r="F273" s="79"/>
      <c r="G273" s="5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5"/>
      <c r="T273" s="4"/>
      <c r="U273" s="5"/>
      <c r="V273" s="4"/>
      <c r="W273" s="5"/>
      <c r="X273" s="5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</row>
    <row r="274" spans="1:42" ht="14.25" customHeight="1">
      <c r="A274" s="5"/>
      <c r="B274" s="78"/>
      <c r="C274" s="79"/>
      <c r="D274" s="79"/>
      <c r="E274" s="79"/>
      <c r="F274" s="79"/>
      <c r="G274" s="5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5"/>
      <c r="T274" s="4"/>
      <c r="U274" s="5"/>
      <c r="V274" s="4"/>
      <c r="W274" s="5"/>
      <c r="X274" s="5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</row>
    <row r="275" spans="1:42" ht="14.25" customHeight="1">
      <c r="A275" s="5"/>
      <c r="B275" s="78"/>
      <c r="C275" s="79"/>
      <c r="D275" s="79"/>
      <c r="E275" s="79"/>
      <c r="F275" s="79"/>
      <c r="G275" s="5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5"/>
      <c r="T275" s="4"/>
      <c r="U275" s="5"/>
      <c r="V275" s="4"/>
      <c r="W275" s="5"/>
      <c r="X275" s="5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</row>
    <row r="276" spans="1:42" ht="14.25" customHeight="1">
      <c r="A276" s="5"/>
      <c r="B276" s="78"/>
      <c r="C276" s="79"/>
      <c r="D276" s="79"/>
      <c r="E276" s="79"/>
      <c r="F276" s="79"/>
      <c r="G276" s="5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5"/>
      <c r="T276" s="4"/>
      <c r="U276" s="5"/>
      <c r="V276" s="4"/>
      <c r="W276" s="5"/>
      <c r="X276" s="5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</row>
    <row r="277" spans="1:42" ht="14.25" customHeight="1">
      <c r="A277" s="5"/>
      <c r="B277" s="78"/>
      <c r="C277" s="79"/>
      <c r="D277" s="79"/>
      <c r="E277" s="79"/>
      <c r="F277" s="79"/>
      <c r="G277" s="5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5"/>
      <c r="T277" s="4"/>
      <c r="U277" s="5"/>
      <c r="V277" s="4"/>
      <c r="W277" s="5"/>
      <c r="X277" s="5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</row>
    <row r="278" spans="1:42" ht="14.25" customHeight="1">
      <c r="A278" s="5"/>
      <c r="B278" s="78"/>
      <c r="C278" s="79"/>
      <c r="D278" s="79"/>
      <c r="E278" s="79"/>
      <c r="F278" s="79"/>
      <c r="G278" s="5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5"/>
      <c r="T278" s="4"/>
      <c r="U278" s="5"/>
      <c r="V278" s="4"/>
      <c r="W278" s="5"/>
      <c r="X278" s="5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</row>
    <row r="279" spans="1:42" ht="14.25" customHeight="1">
      <c r="A279" s="5"/>
      <c r="B279" s="78"/>
      <c r="C279" s="79"/>
      <c r="D279" s="79"/>
      <c r="E279" s="79"/>
      <c r="F279" s="79"/>
      <c r="G279" s="5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5"/>
      <c r="T279" s="4"/>
      <c r="U279" s="5"/>
      <c r="V279" s="4"/>
      <c r="W279" s="5"/>
      <c r="X279" s="5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</row>
    <row r="280" spans="1:42" ht="14.25" customHeight="1">
      <c r="A280" s="5"/>
      <c r="B280" s="78"/>
      <c r="C280" s="79"/>
      <c r="D280" s="79"/>
      <c r="E280" s="79"/>
      <c r="F280" s="79"/>
      <c r="G280" s="5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5"/>
      <c r="T280" s="4"/>
      <c r="U280" s="5"/>
      <c r="V280" s="4"/>
      <c r="W280" s="5"/>
      <c r="X280" s="5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</row>
    <row r="281" spans="1:42" ht="14.25" customHeight="1">
      <c r="A281" s="5"/>
      <c r="B281" s="78"/>
      <c r="C281" s="79"/>
      <c r="D281" s="79"/>
      <c r="E281" s="79"/>
      <c r="F281" s="79"/>
      <c r="G281" s="5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5"/>
      <c r="T281" s="4"/>
      <c r="U281" s="5"/>
      <c r="V281" s="4"/>
      <c r="W281" s="5"/>
      <c r="X281" s="5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</row>
    <row r="282" spans="1:42" ht="14.25" customHeight="1">
      <c r="A282" s="5"/>
      <c r="B282" s="78"/>
      <c r="C282" s="79"/>
      <c r="D282" s="79"/>
      <c r="E282" s="79"/>
      <c r="F282" s="79"/>
      <c r="G282" s="5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5"/>
      <c r="T282" s="4"/>
      <c r="U282" s="5"/>
      <c r="V282" s="4"/>
      <c r="W282" s="5"/>
      <c r="X282" s="5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</row>
    <row r="283" spans="1:42" ht="14.25" customHeight="1">
      <c r="A283" s="5"/>
      <c r="B283" s="78"/>
      <c r="C283" s="79"/>
      <c r="D283" s="79"/>
      <c r="E283" s="79"/>
      <c r="F283" s="79"/>
      <c r="G283" s="5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5"/>
      <c r="T283" s="4"/>
      <c r="U283" s="5"/>
      <c r="V283" s="4"/>
      <c r="W283" s="5"/>
      <c r="X283" s="5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</row>
    <row r="284" spans="1:42" ht="14.25" customHeight="1">
      <c r="A284" s="5"/>
      <c r="B284" s="78"/>
      <c r="C284" s="79"/>
      <c r="D284" s="79"/>
      <c r="E284" s="79"/>
      <c r="F284" s="79"/>
      <c r="G284" s="5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5"/>
      <c r="T284" s="4"/>
      <c r="U284" s="5"/>
      <c r="V284" s="4"/>
      <c r="W284" s="5"/>
      <c r="X284" s="5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</row>
    <row r="285" spans="1:42" ht="14.25" customHeight="1">
      <c r="A285" s="5"/>
      <c r="B285" s="78"/>
      <c r="C285" s="79"/>
      <c r="D285" s="79"/>
      <c r="E285" s="79"/>
      <c r="F285" s="79"/>
      <c r="G285" s="5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5"/>
      <c r="T285" s="4"/>
      <c r="U285" s="5"/>
      <c r="V285" s="4"/>
      <c r="W285" s="5"/>
      <c r="X285" s="5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</row>
    <row r="286" spans="1:42" ht="14.25" customHeight="1">
      <c r="A286" s="5"/>
      <c r="B286" s="78"/>
      <c r="C286" s="79"/>
      <c r="D286" s="79"/>
      <c r="E286" s="79"/>
      <c r="F286" s="79"/>
      <c r="G286" s="5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5"/>
      <c r="T286" s="4"/>
      <c r="U286" s="5"/>
      <c r="V286" s="4"/>
      <c r="W286" s="5"/>
      <c r="X286" s="5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</row>
    <row r="287" spans="1:42" ht="14.25" customHeight="1">
      <c r="A287" s="5"/>
      <c r="B287" s="78"/>
      <c r="C287" s="79"/>
      <c r="D287" s="79"/>
      <c r="E287" s="79"/>
      <c r="F287" s="79"/>
      <c r="G287" s="5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5"/>
      <c r="T287" s="4"/>
      <c r="U287" s="5"/>
      <c r="V287" s="4"/>
      <c r="W287" s="5"/>
      <c r="X287" s="5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</row>
    <row r="288" spans="1:42" ht="14.25" customHeight="1">
      <c r="A288" s="5"/>
      <c r="B288" s="78"/>
      <c r="C288" s="79"/>
      <c r="D288" s="79"/>
      <c r="E288" s="79"/>
      <c r="F288" s="79"/>
      <c r="G288" s="5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5"/>
      <c r="T288" s="4"/>
      <c r="U288" s="5"/>
      <c r="V288" s="4"/>
      <c r="W288" s="5"/>
      <c r="X288" s="5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</row>
    <row r="289" spans="1:42" ht="14.25" customHeight="1">
      <c r="A289" s="5"/>
      <c r="B289" s="78"/>
      <c r="C289" s="79"/>
      <c r="D289" s="79"/>
      <c r="E289" s="79"/>
      <c r="F289" s="79"/>
      <c r="G289" s="5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5"/>
      <c r="T289" s="4"/>
      <c r="U289" s="5"/>
      <c r="V289" s="4"/>
      <c r="W289" s="5"/>
      <c r="X289" s="5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</row>
    <row r="290" spans="1:42" ht="14.25" customHeight="1">
      <c r="A290" s="5"/>
      <c r="B290" s="78"/>
      <c r="C290" s="79"/>
      <c r="D290" s="79"/>
      <c r="E290" s="79"/>
      <c r="F290" s="79"/>
      <c r="G290" s="5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5"/>
      <c r="T290" s="4"/>
      <c r="U290" s="5"/>
      <c r="V290" s="4"/>
      <c r="W290" s="5"/>
      <c r="X290" s="5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</row>
    <row r="291" spans="1:42" ht="14.25" customHeight="1">
      <c r="A291" s="5"/>
      <c r="B291" s="78"/>
      <c r="C291" s="79"/>
      <c r="D291" s="79"/>
      <c r="E291" s="79"/>
      <c r="F291" s="79"/>
      <c r="G291" s="5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5"/>
      <c r="T291" s="4"/>
      <c r="U291" s="5"/>
      <c r="V291" s="4"/>
      <c r="W291" s="5"/>
      <c r="X291" s="5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</row>
    <row r="292" spans="1:42" ht="14.25" customHeight="1">
      <c r="A292" s="5"/>
      <c r="B292" s="78"/>
      <c r="C292" s="79"/>
      <c r="D292" s="79"/>
      <c r="E292" s="79"/>
      <c r="F292" s="79"/>
      <c r="G292" s="5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5"/>
      <c r="T292" s="4"/>
      <c r="U292" s="5"/>
      <c r="V292" s="4"/>
      <c r="W292" s="5"/>
      <c r="X292" s="5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</row>
    <row r="293" spans="1:42" ht="14.25" customHeight="1">
      <c r="A293" s="5"/>
      <c r="B293" s="78"/>
      <c r="C293" s="79"/>
      <c r="D293" s="79"/>
      <c r="E293" s="79"/>
      <c r="F293" s="79"/>
      <c r="G293" s="5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5"/>
      <c r="T293" s="4"/>
      <c r="U293" s="5"/>
      <c r="V293" s="4"/>
      <c r="W293" s="5"/>
      <c r="X293" s="5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</row>
    <row r="294" spans="1:42" ht="14.25" customHeight="1">
      <c r="A294" s="5"/>
      <c r="B294" s="78"/>
      <c r="C294" s="79"/>
      <c r="D294" s="79"/>
      <c r="E294" s="79"/>
      <c r="F294" s="79"/>
      <c r="G294" s="5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5"/>
      <c r="T294" s="4"/>
      <c r="U294" s="5"/>
      <c r="V294" s="4"/>
      <c r="W294" s="5"/>
      <c r="X294" s="5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</row>
    <row r="295" spans="1:42" ht="14.25" customHeight="1">
      <c r="A295" s="5"/>
      <c r="B295" s="78"/>
      <c r="C295" s="79"/>
      <c r="D295" s="79"/>
      <c r="E295" s="79"/>
      <c r="F295" s="79"/>
      <c r="G295" s="5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5"/>
      <c r="T295" s="4"/>
      <c r="U295" s="5"/>
      <c r="V295" s="4"/>
      <c r="W295" s="5"/>
      <c r="X295" s="5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</row>
    <row r="296" spans="1:42" ht="14.25" customHeight="1">
      <c r="A296" s="5"/>
      <c r="B296" s="78"/>
      <c r="C296" s="79"/>
      <c r="D296" s="79"/>
      <c r="E296" s="79"/>
      <c r="F296" s="79"/>
      <c r="G296" s="5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5"/>
      <c r="T296" s="4"/>
      <c r="U296" s="5"/>
      <c r="V296" s="4"/>
      <c r="W296" s="5"/>
      <c r="X296" s="5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</row>
    <row r="297" spans="1:42" ht="14.25" customHeight="1">
      <c r="A297" s="5"/>
      <c r="B297" s="78"/>
      <c r="C297" s="79"/>
      <c r="D297" s="79"/>
      <c r="E297" s="79"/>
      <c r="F297" s="79"/>
      <c r="G297" s="5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5"/>
      <c r="T297" s="4"/>
      <c r="U297" s="5"/>
      <c r="V297" s="4"/>
      <c r="W297" s="5"/>
      <c r="X297" s="5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</row>
    <row r="298" spans="1:42" ht="14.25" customHeight="1">
      <c r="A298" s="5"/>
      <c r="B298" s="78"/>
      <c r="C298" s="79"/>
      <c r="D298" s="79"/>
      <c r="E298" s="79"/>
      <c r="F298" s="79"/>
      <c r="G298" s="5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5"/>
      <c r="T298" s="4"/>
      <c r="U298" s="5"/>
      <c r="V298" s="4"/>
      <c r="W298" s="5"/>
      <c r="X298" s="5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</row>
    <row r="299" spans="1:42" ht="14.25" customHeight="1">
      <c r="A299" s="5"/>
      <c r="B299" s="78"/>
      <c r="C299" s="79"/>
      <c r="D299" s="79"/>
      <c r="E299" s="79"/>
      <c r="F299" s="79"/>
      <c r="G299" s="5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5"/>
      <c r="T299" s="4"/>
      <c r="U299" s="5"/>
      <c r="V299" s="4"/>
      <c r="W299" s="5"/>
      <c r="X299" s="5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</row>
    <row r="300" spans="1:42" ht="14.25" customHeight="1">
      <c r="A300" s="5"/>
      <c r="B300" s="78"/>
      <c r="C300" s="79"/>
      <c r="D300" s="79"/>
      <c r="E300" s="79"/>
      <c r="F300" s="79"/>
      <c r="G300" s="5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5"/>
      <c r="T300" s="4"/>
      <c r="U300" s="5"/>
      <c r="V300" s="4"/>
      <c r="W300" s="5"/>
      <c r="X300" s="5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</row>
    <row r="301" spans="1:42" ht="14.25" customHeight="1">
      <c r="A301" s="5"/>
      <c r="B301" s="78"/>
      <c r="C301" s="79"/>
      <c r="D301" s="79"/>
      <c r="E301" s="79"/>
      <c r="F301" s="79"/>
      <c r="G301" s="5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5"/>
      <c r="T301" s="4"/>
      <c r="U301" s="5"/>
      <c r="V301" s="4"/>
      <c r="W301" s="5"/>
      <c r="X301" s="5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</row>
    <row r="302" spans="1:42" ht="14.25" customHeight="1">
      <c r="A302" s="5"/>
      <c r="B302" s="78"/>
      <c r="C302" s="79"/>
      <c r="D302" s="79"/>
      <c r="E302" s="79"/>
      <c r="F302" s="79"/>
      <c r="G302" s="5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5"/>
      <c r="T302" s="4"/>
      <c r="U302" s="5"/>
      <c r="V302" s="4"/>
      <c r="W302" s="5"/>
      <c r="X302" s="5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</row>
    <row r="303" spans="1:42" ht="14.25" customHeight="1">
      <c r="A303" s="5"/>
      <c r="B303" s="78"/>
      <c r="C303" s="79"/>
      <c r="D303" s="79"/>
      <c r="E303" s="79"/>
      <c r="F303" s="79"/>
      <c r="G303" s="5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5"/>
      <c r="T303" s="4"/>
      <c r="U303" s="5"/>
      <c r="V303" s="4"/>
      <c r="W303" s="5"/>
      <c r="X303" s="5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</row>
    <row r="304" spans="1:42" ht="14.25" customHeight="1">
      <c r="A304" s="5"/>
      <c r="B304" s="78"/>
      <c r="C304" s="79"/>
      <c r="D304" s="79"/>
      <c r="E304" s="79"/>
      <c r="F304" s="79"/>
      <c r="G304" s="5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5"/>
      <c r="T304" s="4"/>
      <c r="U304" s="5"/>
      <c r="V304" s="4"/>
      <c r="W304" s="5"/>
      <c r="X304" s="5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</row>
    <row r="305" spans="1:42" ht="14.25" customHeight="1">
      <c r="A305" s="5"/>
      <c r="B305" s="78"/>
      <c r="C305" s="79"/>
      <c r="D305" s="79"/>
      <c r="E305" s="79"/>
      <c r="F305" s="79"/>
      <c r="G305" s="5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5"/>
      <c r="T305" s="4"/>
      <c r="U305" s="5"/>
      <c r="V305" s="4"/>
      <c r="W305" s="5"/>
      <c r="X305" s="5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</row>
    <row r="306" spans="1:42" ht="14.25" customHeight="1">
      <c r="A306" s="5"/>
      <c r="B306" s="78"/>
      <c r="C306" s="79"/>
      <c r="D306" s="79"/>
      <c r="E306" s="79"/>
      <c r="F306" s="79"/>
      <c r="G306" s="5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5"/>
      <c r="T306" s="4"/>
      <c r="U306" s="5"/>
      <c r="V306" s="4"/>
      <c r="W306" s="5"/>
      <c r="X306" s="5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</row>
    <row r="307" spans="1:42" ht="14.25" customHeight="1">
      <c r="A307" s="5"/>
      <c r="B307" s="78"/>
      <c r="C307" s="79"/>
      <c r="D307" s="79"/>
      <c r="E307" s="79"/>
      <c r="F307" s="79"/>
      <c r="G307" s="5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5"/>
      <c r="T307" s="4"/>
      <c r="U307" s="5"/>
      <c r="V307" s="4"/>
      <c r="W307" s="5"/>
      <c r="X307" s="5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</row>
    <row r="308" spans="1:42" ht="14.25" customHeight="1">
      <c r="A308" s="5"/>
      <c r="B308" s="78"/>
      <c r="C308" s="79"/>
      <c r="D308" s="79"/>
      <c r="E308" s="79"/>
      <c r="F308" s="79"/>
      <c r="G308" s="5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5"/>
      <c r="T308" s="4"/>
      <c r="U308" s="5"/>
      <c r="V308" s="4"/>
      <c r="W308" s="5"/>
      <c r="X308" s="5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</row>
    <row r="309" spans="1:42" ht="14.25" customHeight="1">
      <c r="A309" s="5"/>
      <c r="B309" s="78"/>
      <c r="C309" s="79"/>
      <c r="D309" s="79"/>
      <c r="E309" s="79"/>
      <c r="F309" s="79"/>
      <c r="G309" s="5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5"/>
      <c r="T309" s="4"/>
      <c r="U309" s="5"/>
      <c r="V309" s="4"/>
      <c r="W309" s="5"/>
      <c r="X309" s="5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</row>
    <row r="310" spans="1:42" ht="14.25" customHeight="1">
      <c r="A310" s="5"/>
      <c r="B310" s="78"/>
      <c r="C310" s="79"/>
      <c r="D310" s="79"/>
      <c r="E310" s="79"/>
      <c r="F310" s="79"/>
      <c r="G310" s="5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5"/>
      <c r="T310" s="4"/>
      <c r="U310" s="5"/>
      <c r="V310" s="4"/>
      <c r="W310" s="5"/>
      <c r="X310" s="5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</row>
    <row r="311" spans="1:42" ht="14.25" customHeight="1">
      <c r="A311" s="5"/>
      <c r="B311" s="78"/>
      <c r="C311" s="79"/>
      <c r="D311" s="79"/>
      <c r="E311" s="79"/>
      <c r="F311" s="79"/>
      <c r="G311" s="5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5"/>
      <c r="T311" s="4"/>
      <c r="U311" s="5"/>
      <c r="V311" s="4"/>
      <c r="W311" s="5"/>
      <c r="X311" s="5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</row>
    <row r="312" spans="1:42" ht="14.25" customHeight="1">
      <c r="A312" s="5"/>
      <c r="B312" s="78"/>
      <c r="C312" s="79"/>
      <c r="D312" s="79"/>
      <c r="E312" s="79"/>
      <c r="F312" s="79"/>
      <c r="G312" s="5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5"/>
      <c r="T312" s="4"/>
      <c r="U312" s="5"/>
      <c r="V312" s="4"/>
      <c r="W312" s="5"/>
      <c r="X312" s="5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</row>
    <row r="313" spans="1:42" ht="14.25" customHeight="1">
      <c r="A313" s="5"/>
      <c r="B313" s="78"/>
      <c r="C313" s="79"/>
      <c r="D313" s="79"/>
      <c r="E313" s="79"/>
      <c r="F313" s="79"/>
      <c r="G313" s="5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5"/>
      <c r="T313" s="4"/>
      <c r="U313" s="5"/>
      <c r="V313" s="4"/>
      <c r="W313" s="5"/>
      <c r="X313" s="5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</row>
    <row r="314" spans="1:42" ht="14.25" customHeight="1">
      <c r="A314" s="5"/>
      <c r="B314" s="78"/>
      <c r="C314" s="79"/>
      <c r="D314" s="79"/>
      <c r="E314" s="79"/>
      <c r="F314" s="79"/>
      <c r="G314" s="5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5"/>
      <c r="T314" s="4"/>
      <c r="U314" s="5"/>
      <c r="V314" s="4"/>
      <c r="W314" s="5"/>
      <c r="X314" s="5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</row>
    <row r="315" spans="1:42" ht="14.25" customHeight="1">
      <c r="A315" s="5"/>
      <c r="B315" s="78"/>
      <c r="C315" s="79"/>
      <c r="D315" s="79"/>
      <c r="E315" s="79"/>
      <c r="F315" s="79"/>
      <c r="G315" s="5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5"/>
      <c r="T315" s="4"/>
      <c r="U315" s="5"/>
      <c r="V315" s="4"/>
      <c r="W315" s="5"/>
      <c r="X315" s="5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</row>
    <row r="316" spans="1:42" ht="14.25" customHeight="1">
      <c r="A316" s="5"/>
      <c r="B316" s="78"/>
      <c r="C316" s="79"/>
      <c r="D316" s="79"/>
      <c r="E316" s="79"/>
      <c r="F316" s="79"/>
      <c r="G316" s="5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5"/>
      <c r="T316" s="4"/>
      <c r="U316" s="5"/>
      <c r="V316" s="4"/>
      <c r="W316" s="5"/>
      <c r="X316" s="5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</row>
    <row r="317" spans="1:42" ht="14.25" customHeight="1">
      <c r="A317" s="5"/>
      <c r="B317" s="78"/>
      <c r="C317" s="79"/>
      <c r="D317" s="79"/>
      <c r="E317" s="79"/>
      <c r="F317" s="79"/>
      <c r="G317" s="5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5"/>
      <c r="T317" s="4"/>
      <c r="U317" s="5"/>
      <c r="V317" s="4"/>
      <c r="W317" s="5"/>
      <c r="X317" s="5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</row>
    <row r="318" spans="1:42" ht="14.25" customHeight="1">
      <c r="A318" s="5"/>
      <c r="B318" s="78"/>
      <c r="C318" s="79"/>
      <c r="D318" s="79"/>
      <c r="E318" s="79"/>
      <c r="F318" s="79"/>
      <c r="G318" s="5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5"/>
      <c r="T318" s="4"/>
      <c r="U318" s="5"/>
      <c r="V318" s="4"/>
      <c r="W318" s="5"/>
      <c r="X318" s="5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</row>
    <row r="319" spans="1:42" ht="14.25" customHeight="1">
      <c r="A319" s="5"/>
      <c r="B319" s="78"/>
      <c r="C319" s="79"/>
      <c r="D319" s="79"/>
      <c r="E319" s="79"/>
      <c r="F319" s="79"/>
      <c r="G319" s="5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5"/>
      <c r="T319" s="4"/>
      <c r="U319" s="5"/>
      <c r="V319" s="4"/>
      <c r="W319" s="5"/>
      <c r="X319" s="5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</row>
    <row r="320" spans="1:42" ht="14.25" customHeight="1">
      <c r="A320" s="5"/>
      <c r="B320" s="78"/>
      <c r="C320" s="79"/>
      <c r="D320" s="79"/>
      <c r="E320" s="79"/>
      <c r="F320" s="79"/>
      <c r="G320" s="5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5"/>
      <c r="T320" s="4"/>
      <c r="U320" s="5"/>
      <c r="V320" s="4"/>
      <c r="W320" s="5"/>
      <c r="X320" s="5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</row>
    <row r="321" spans="1:42" ht="14.25" customHeight="1">
      <c r="A321" s="5"/>
      <c r="B321" s="78"/>
      <c r="C321" s="79"/>
      <c r="D321" s="79"/>
      <c r="E321" s="79"/>
      <c r="F321" s="79"/>
      <c r="G321" s="5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5"/>
      <c r="T321" s="4"/>
      <c r="U321" s="5"/>
      <c r="V321" s="4"/>
      <c r="W321" s="5"/>
      <c r="X321" s="5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</row>
    <row r="322" spans="1:42" ht="14.25" customHeight="1">
      <c r="A322" s="5"/>
      <c r="B322" s="78"/>
      <c r="C322" s="79"/>
      <c r="D322" s="79"/>
      <c r="E322" s="79"/>
      <c r="F322" s="79"/>
      <c r="G322" s="5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5"/>
      <c r="T322" s="4"/>
      <c r="U322" s="5"/>
      <c r="V322" s="4"/>
      <c r="W322" s="5"/>
      <c r="X322" s="5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</row>
    <row r="323" spans="1:42" ht="14.25" customHeight="1">
      <c r="A323" s="5"/>
      <c r="B323" s="78"/>
      <c r="C323" s="79"/>
      <c r="D323" s="79"/>
      <c r="E323" s="79"/>
      <c r="F323" s="79"/>
      <c r="G323" s="5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5"/>
      <c r="T323" s="4"/>
      <c r="U323" s="5"/>
      <c r="V323" s="4"/>
      <c r="W323" s="5"/>
      <c r="X323" s="5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</row>
    <row r="324" spans="1:42" ht="14.25" customHeight="1">
      <c r="A324" s="5"/>
      <c r="B324" s="78"/>
      <c r="C324" s="79"/>
      <c r="D324" s="79"/>
      <c r="E324" s="79"/>
      <c r="F324" s="79"/>
      <c r="G324" s="5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5"/>
      <c r="T324" s="4"/>
      <c r="U324" s="5"/>
      <c r="V324" s="4"/>
      <c r="W324" s="5"/>
      <c r="X324" s="5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</row>
    <row r="325" spans="1:42" ht="14.25" customHeight="1">
      <c r="A325" s="5"/>
      <c r="B325" s="78"/>
      <c r="C325" s="79"/>
      <c r="D325" s="79"/>
      <c r="E325" s="79"/>
      <c r="F325" s="79"/>
      <c r="G325" s="5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5"/>
      <c r="T325" s="4"/>
      <c r="U325" s="5"/>
      <c r="V325" s="4"/>
      <c r="W325" s="5"/>
      <c r="X325" s="5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</row>
    <row r="326" spans="1:42" ht="14.25" customHeight="1">
      <c r="A326" s="5"/>
      <c r="B326" s="78"/>
      <c r="C326" s="79"/>
      <c r="D326" s="79"/>
      <c r="E326" s="79"/>
      <c r="F326" s="79"/>
      <c r="G326" s="5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5"/>
      <c r="T326" s="4"/>
      <c r="U326" s="5"/>
      <c r="V326" s="4"/>
      <c r="W326" s="5"/>
      <c r="X326" s="5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</row>
    <row r="327" spans="1:42" ht="14.25" customHeight="1">
      <c r="A327" s="5"/>
      <c r="B327" s="78"/>
      <c r="C327" s="79"/>
      <c r="D327" s="79"/>
      <c r="E327" s="79"/>
      <c r="F327" s="79"/>
      <c r="G327" s="5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5"/>
      <c r="T327" s="4"/>
      <c r="U327" s="5"/>
      <c r="V327" s="4"/>
      <c r="W327" s="5"/>
      <c r="X327" s="5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</row>
    <row r="328" spans="1:42" ht="14.25" customHeight="1">
      <c r="A328" s="5"/>
      <c r="B328" s="78"/>
      <c r="C328" s="79"/>
      <c r="D328" s="79"/>
      <c r="E328" s="79"/>
      <c r="F328" s="79"/>
      <c r="G328" s="5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5"/>
      <c r="T328" s="4"/>
      <c r="U328" s="5"/>
      <c r="V328" s="4"/>
      <c r="W328" s="5"/>
      <c r="X328" s="5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</row>
    <row r="329" spans="1:42" ht="14.25" customHeight="1">
      <c r="A329" s="5"/>
      <c r="B329" s="78"/>
      <c r="C329" s="79"/>
      <c r="D329" s="79"/>
      <c r="E329" s="79"/>
      <c r="F329" s="79"/>
      <c r="G329" s="5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5"/>
      <c r="T329" s="4"/>
      <c r="U329" s="5"/>
      <c r="V329" s="4"/>
      <c r="W329" s="5"/>
      <c r="X329" s="5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</row>
    <row r="330" spans="1:42" ht="14.25" customHeight="1">
      <c r="A330" s="5"/>
      <c r="B330" s="78"/>
      <c r="C330" s="79"/>
      <c r="D330" s="79"/>
      <c r="E330" s="79"/>
      <c r="F330" s="79"/>
      <c r="G330" s="5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5"/>
      <c r="T330" s="4"/>
      <c r="U330" s="5"/>
      <c r="V330" s="4"/>
      <c r="W330" s="5"/>
      <c r="X330" s="5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</row>
    <row r="331" spans="1:42" ht="14.25" customHeight="1">
      <c r="A331" s="5"/>
      <c r="B331" s="78"/>
      <c r="C331" s="79"/>
      <c r="D331" s="79"/>
      <c r="E331" s="79"/>
      <c r="F331" s="79"/>
      <c r="G331" s="5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5"/>
      <c r="T331" s="4"/>
      <c r="U331" s="5"/>
      <c r="V331" s="4"/>
      <c r="W331" s="5"/>
      <c r="X331" s="5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</row>
    <row r="332" spans="1:42" ht="14.25" customHeight="1">
      <c r="A332" s="5"/>
      <c r="B332" s="78"/>
      <c r="C332" s="79"/>
      <c r="D332" s="79"/>
      <c r="E332" s="79"/>
      <c r="F332" s="79"/>
      <c r="G332" s="5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5"/>
      <c r="T332" s="4"/>
      <c r="U332" s="5"/>
      <c r="V332" s="4"/>
      <c r="W332" s="5"/>
      <c r="X332" s="5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</row>
    <row r="333" spans="1:42" ht="14.25" customHeight="1">
      <c r="A333" s="5"/>
      <c r="B333" s="78"/>
      <c r="C333" s="79"/>
      <c r="D333" s="79"/>
      <c r="E333" s="79"/>
      <c r="F333" s="79"/>
      <c r="G333" s="5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5"/>
      <c r="T333" s="4"/>
      <c r="U333" s="5"/>
      <c r="V333" s="4"/>
      <c r="W333" s="5"/>
      <c r="X333" s="5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</row>
    <row r="334" spans="1:42" ht="14.25" customHeight="1">
      <c r="A334" s="5"/>
      <c r="B334" s="78"/>
      <c r="C334" s="79"/>
      <c r="D334" s="79"/>
      <c r="E334" s="79"/>
      <c r="F334" s="79"/>
      <c r="G334" s="5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5"/>
      <c r="T334" s="4"/>
      <c r="U334" s="5"/>
      <c r="V334" s="4"/>
      <c r="W334" s="5"/>
      <c r="X334" s="5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</row>
    <row r="335" spans="1:42" ht="14.25" customHeight="1">
      <c r="A335" s="5"/>
      <c r="B335" s="78"/>
      <c r="C335" s="79"/>
      <c r="D335" s="79"/>
      <c r="E335" s="79"/>
      <c r="F335" s="79"/>
      <c r="G335" s="5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5"/>
      <c r="T335" s="4"/>
      <c r="U335" s="5"/>
      <c r="V335" s="4"/>
      <c r="W335" s="5"/>
      <c r="X335" s="5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</row>
  </sheetData>
  <mergeCells count="40">
    <mergeCell ref="H6:H7"/>
    <mergeCell ref="I6:K6"/>
    <mergeCell ref="G6:G7"/>
    <mergeCell ref="F6:F7"/>
    <mergeCell ref="A6:A7"/>
    <mergeCell ref="B6:B7"/>
    <mergeCell ref="C6:C7"/>
    <mergeCell ref="E6:E7"/>
    <mergeCell ref="D6:D7"/>
    <mergeCell ref="T1:U1"/>
    <mergeCell ref="T2:U2"/>
    <mergeCell ref="R5:S5"/>
    <mergeCell ref="I1:K1"/>
    <mergeCell ref="H3:J3"/>
    <mergeCell ref="A1:H1"/>
    <mergeCell ref="C4:K5"/>
    <mergeCell ref="A4:B5"/>
    <mergeCell ref="D2:E2"/>
    <mergeCell ref="A2:B2"/>
    <mergeCell ref="A3:B3"/>
    <mergeCell ref="F2:G2"/>
    <mergeCell ref="H2:J2"/>
    <mergeCell ref="D3:E3"/>
    <mergeCell ref="F3:G3"/>
    <mergeCell ref="L1:O1"/>
    <mergeCell ref="T6:U6"/>
    <mergeCell ref="L4:Q5"/>
    <mergeCell ref="R2:R3"/>
    <mergeCell ref="S2:S3"/>
    <mergeCell ref="T5:U5"/>
    <mergeCell ref="T3:U3"/>
    <mergeCell ref="M3:N3"/>
    <mergeCell ref="M2:N2"/>
    <mergeCell ref="K2:L2"/>
    <mergeCell ref="K3:L3"/>
    <mergeCell ref="T4:U4"/>
    <mergeCell ref="R4:S4"/>
    <mergeCell ref="R6:S6"/>
    <mergeCell ref="O6:Q6"/>
    <mergeCell ref="L6:N6"/>
  </mergeCells>
  <phoneticPr fontId="38"/>
  <dataValidations xWindow="466" yWindow="475" count="13">
    <dataValidation type="list" allowBlank="1" showInputMessage="1" showErrorMessage="1" prompt="複数 - 男女それぞれ1チームのみ" sqref="U9:U88" xr:uid="{00000000-0002-0000-0000-000000000000}">
      <formula1>"○"</formula1>
    </dataValidation>
    <dataValidation type="list" allowBlank="1" showInputMessage="1" showErrorMessage="1" prompt="学年 - ﾄﾞﾛｯﾌﾟﾀﾞｳﾝﾘｽﾄから選択して下さい" sqref="G9:G88" xr:uid="{00000000-0002-0000-0000-000001000000}">
      <formula1>INDIRECT($A$3&amp;"年")</formula1>
    </dataValidation>
    <dataValidation type="list" allowBlank="1" showInputMessage="1" showErrorMessage="1" prompt="性別 - ﾄﾞﾛｯﾌﾟﾀﾞｳﾝﾘｽﾄから選択して下さい" sqref="H9:H88" xr:uid="{00000000-0002-0000-0000-000002000000}">
      <formula1>"男,女"</formula1>
    </dataValidation>
    <dataValidation type="list" allowBlank="1" showInputMessage="1" showErrorMessage="1" prompt="クラス - ドロップダウンリストから選択してください" sqref="I9:I88 L9:L88 O9:O88" xr:uid="{00000000-0002-0000-0000-000003000000}">
      <formula1>INDIRECT($A$3&amp;$H9&amp;"クラス")</formula1>
    </dataValidation>
    <dataValidation type="list" allowBlank="1" showInputMessage="1" showErrorMessage="1" prompt="クラス - ドロップダウンリストから選択してください" sqref="R9:R88" xr:uid="{00000000-0002-0000-0000-000004000000}">
      <formula1>INDIRECT("R"&amp;$A$3&amp;$H9&amp;"1")</formula1>
    </dataValidation>
    <dataValidation type="list" allowBlank="1" showInputMessage="1" showErrorMessage="1" prompt="複数 - 1チームのみの参加の場合は○を選択してください。_x000a_複数の場合はA,B,C,D,Eを記入して下さい。" sqref="S9:S88" xr:uid="{00000000-0002-0000-0000-000005000000}">
      <formula1>"A,B,C,D,E,F,G,○"</formula1>
    </dataValidation>
    <dataValidation type="list" allowBlank="1" showInputMessage="1" showErrorMessage="1" prompt="クラス - ドロップダウンリストから選択してください" sqref="T9:T88" xr:uid="{00000000-0002-0000-0000-000006000000}">
      <formula1>INDIRECT("R"&amp;$A$3&amp;$H9&amp;"2")</formula1>
    </dataValidation>
    <dataValidation type="list" allowBlank="1" showInputMessage="1" showErrorMessage="1" prompt=" - " sqref="C3" xr:uid="{00000000-0002-0000-0000-000007000000}">
      <formula1>INDIRECT(A3&amp;"地区")</formula1>
    </dataValidation>
    <dataValidation type="list" allowBlank="1" showInputMessage="1" showErrorMessage="1" prompt=" - " sqref="D3" xr:uid="{00000000-0002-0000-0000-000009000000}">
      <formula1>INDIRECT("_T"&amp;C3&amp;A3)</formula1>
    </dataValidation>
    <dataValidation type="list" allowBlank="1" showInputMessage="1" showErrorMessage="1" prompt="種目名 - クラスを選択しないと表示されません" sqref="P9:P88" xr:uid="{00000000-0002-0000-0000-00000A000000}">
      <formula1>INDIRECT(R9&amp;$G9)</formula1>
    </dataValidation>
    <dataValidation type="list" allowBlank="1" showInputMessage="1" showErrorMessage="1" prompt=" - " sqref="A3:B3" xr:uid="{3EBF6E39-6EB8-4542-9CAC-4415111CAC4D}">
      <formula1>"小学,中学,高校,一般"</formula1>
    </dataValidation>
    <dataValidation type="list" allowBlank="1" showInputMessage="1" showErrorMessage="1" prompt="種目名 - クラスを選択しないと表示されません" sqref="J9:J88" xr:uid="{C1E1D42B-08C3-4709-8784-8C884C867A5B}">
      <formula1>INDIRECT($I9&amp;$G9)</formula1>
    </dataValidation>
    <dataValidation type="list" allowBlank="1" showInputMessage="1" showErrorMessage="1" prompt="種目名 - クラスを選択しないと表示されません" sqref="M9:M88" xr:uid="{02218F83-0917-4B1A-83A9-682065F8052D}">
      <formula1>INDIRECT(L9&amp;$G9)</formula1>
    </dataValidation>
  </dataValidations>
  <pageMargins left="0.7" right="0.7" top="0.75" bottom="0.75" header="0" footer="0"/>
  <pageSetup scale="72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100"/>
  <sheetViews>
    <sheetView workbookViewId="0">
      <selection activeCell="D15" sqref="D15"/>
    </sheetView>
  </sheetViews>
  <sheetFormatPr defaultColWidth="14.375" defaultRowHeight="15" customHeight="1"/>
  <cols>
    <col min="1" max="1" width="5.375" customWidth="1"/>
    <col min="2" max="2" width="12.875" customWidth="1"/>
    <col min="3" max="3" width="23.125" customWidth="1"/>
    <col min="4" max="4" width="42.875" customWidth="1"/>
    <col min="5" max="5" width="26" customWidth="1"/>
    <col min="6" max="11" width="8" customWidth="1"/>
  </cols>
  <sheetData>
    <row r="1" spans="1:5" ht="17.25" customHeight="1">
      <c r="A1" s="80" t="s">
        <v>96</v>
      </c>
    </row>
    <row r="2" spans="1:5" ht="19.5" customHeight="1">
      <c r="A2" s="81" t="s">
        <v>97</v>
      </c>
      <c r="B2" s="81" t="s">
        <v>98</v>
      </c>
      <c r="C2" s="81" t="s">
        <v>99</v>
      </c>
      <c r="D2" s="81" t="s">
        <v>100</v>
      </c>
      <c r="E2" s="81" t="s">
        <v>101</v>
      </c>
    </row>
    <row r="3" spans="1:5" ht="19.5" customHeight="1">
      <c r="A3" s="82">
        <v>1</v>
      </c>
      <c r="B3" s="82"/>
      <c r="C3" s="82"/>
      <c r="D3" s="82"/>
      <c r="E3" s="82"/>
    </row>
    <row r="4" spans="1:5" ht="19.5" customHeight="1">
      <c r="A4" s="82">
        <v>2</v>
      </c>
      <c r="B4" s="82"/>
      <c r="C4" s="82"/>
      <c r="D4" s="82"/>
      <c r="E4" s="82"/>
    </row>
    <row r="5" spans="1:5" ht="19.5" customHeight="1">
      <c r="A5" s="82">
        <v>3</v>
      </c>
      <c r="B5" s="82"/>
      <c r="C5" s="82"/>
      <c r="D5" s="82"/>
      <c r="E5" s="82"/>
    </row>
    <row r="6" spans="1:5" ht="19.5" customHeight="1">
      <c r="A6" s="82">
        <v>4</v>
      </c>
      <c r="B6" s="82"/>
      <c r="C6" s="82"/>
      <c r="D6" s="82"/>
      <c r="E6" s="82"/>
    </row>
    <row r="7" spans="1:5" ht="19.5" customHeight="1">
      <c r="A7" s="82">
        <v>5</v>
      </c>
      <c r="B7" s="82"/>
      <c r="C7" s="82"/>
      <c r="D7" s="82"/>
      <c r="E7" s="82"/>
    </row>
    <row r="8" spans="1:5" ht="19.5" customHeight="1">
      <c r="A8" s="82"/>
      <c r="B8" s="82"/>
      <c r="C8" s="82"/>
      <c r="D8" s="82"/>
      <c r="E8" s="82"/>
    </row>
    <row r="9" spans="1:5" ht="13.5" customHeight="1">
      <c r="D9" s="130" t="s">
        <v>927</v>
      </c>
    </row>
    <row r="10" spans="1:5" ht="13.5" customHeight="1"/>
    <row r="11" spans="1:5" ht="13.5" customHeight="1"/>
    <row r="12" spans="1:5" ht="13.5" customHeight="1"/>
    <row r="13" spans="1:5" ht="13.5" customHeight="1"/>
    <row r="14" spans="1:5" ht="13.5" customHeight="1"/>
    <row r="15" spans="1:5" ht="13.5" customHeight="1"/>
    <row r="16" spans="1:5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honeticPr fontId="38"/>
  <dataValidations count="1">
    <dataValidation type="list" allowBlank="1" showInputMessage="1" showErrorMessage="1" prompt=" - " sqref="B3:B8" xr:uid="{00000000-0002-0000-0100-000000000000}">
      <formula1>"監督,コーチ,スタッフ"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193"/>
  <sheetViews>
    <sheetView topLeftCell="M1" workbookViewId="0">
      <selection activeCell="V17" sqref="V17"/>
    </sheetView>
  </sheetViews>
  <sheetFormatPr defaultColWidth="14.375" defaultRowHeight="15" customHeight="1"/>
  <cols>
    <col min="1" max="1" width="2.375" customWidth="1"/>
    <col min="2" max="2" width="8.875" customWidth="1"/>
    <col min="3" max="5" width="9.75" customWidth="1"/>
    <col min="6" max="6" width="7.125" customWidth="1"/>
    <col min="7" max="7" width="2.125" customWidth="1"/>
    <col min="8" max="8" width="11.25" customWidth="1"/>
    <col min="9" max="9" width="2" customWidth="1"/>
    <col min="10" max="10" width="8.375" customWidth="1"/>
    <col min="11" max="11" width="12.25" customWidth="1"/>
    <col min="12" max="12" width="8.375" customWidth="1"/>
    <col min="13" max="21" width="11.25" customWidth="1"/>
    <col min="22" max="22" width="8.375" customWidth="1"/>
    <col min="23" max="23" width="12.25" customWidth="1"/>
    <col min="24" max="24" width="8.375" customWidth="1"/>
    <col min="25" max="34" width="11.25" customWidth="1"/>
    <col min="35" max="36" width="5.375" customWidth="1"/>
    <col min="37" max="37" width="15.875" customWidth="1"/>
    <col min="38" max="39" width="3.75" customWidth="1"/>
    <col min="40" max="40" width="5.375" customWidth="1"/>
    <col min="41" max="41" width="15.875" customWidth="1"/>
    <col min="42" max="43" width="3.75" customWidth="1"/>
    <col min="44" max="44" width="5.375" customWidth="1"/>
    <col min="45" max="45" width="15.875" customWidth="1"/>
    <col min="46" max="47" width="3.75" customWidth="1"/>
    <col min="48" max="48" width="5.375" customWidth="1"/>
    <col min="49" max="49" width="15.875" customWidth="1"/>
    <col min="50" max="50" width="3.75" customWidth="1"/>
    <col min="51" max="51" width="3.125" customWidth="1"/>
    <col min="52" max="52" width="5.375" customWidth="1"/>
    <col min="53" max="53" width="13" customWidth="1"/>
    <col min="54" max="55" width="3.75" customWidth="1"/>
    <col min="56" max="56" width="5.375" customWidth="1"/>
    <col min="57" max="57" width="13" customWidth="1"/>
    <col min="58" max="59" width="3.75" customWidth="1"/>
    <col min="60" max="60" width="5.375" customWidth="1"/>
    <col min="61" max="61" width="13" customWidth="1"/>
    <col min="62" max="63" width="3.75" customWidth="1"/>
    <col min="64" max="64" width="5.375" customWidth="1"/>
    <col min="65" max="65" width="13" customWidth="1"/>
    <col min="66" max="67" width="3.75" customWidth="1"/>
    <col min="68" max="68" width="5.375" customWidth="1"/>
    <col min="69" max="69" width="13" customWidth="1"/>
    <col min="70" max="71" width="3.75" customWidth="1"/>
    <col min="72" max="72" width="5.375" customWidth="1"/>
    <col min="73" max="73" width="13" customWidth="1"/>
    <col min="74" max="75" width="3.75" customWidth="1"/>
    <col min="76" max="76" width="5.375" customWidth="1"/>
    <col min="77" max="77" width="13" customWidth="1"/>
    <col min="78" max="78" width="3.75" customWidth="1"/>
    <col min="79" max="79" width="3.125" customWidth="1"/>
    <col min="80" max="80" width="5.375" customWidth="1"/>
    <col min="81" max="81" width="13" customWidth="1"/>
    <col min="82" max="82" width="3.75" customWidth="1"/>
    <col min="83" max="83" width="3.125" customWidth="1"/>
    <col min="84" max="84" width="5.375" customWidth="1"/>
    <col min="85" max="85" width="13" customWidth="1"/>
    <col min="86" max="86" width="4.375" customWidth="1"/>
    <col min="87" max="87" width="3.75" customWidth="1"/>
    <col min="88" max="88" width="5.375" customWidth="1"/>
    <col min="89" max="89" width="13" customWidth="1"/>
    <col min="90" max="91" width="3.75" customWidth="1"/>
    <col min="92" max="92" width="5.375" customWidth="1"/>
    <col min="93" max="93" width="13" customWidth="1"/>
    <col min="94" max="94" width="4.375" customWidth="1"/>
    <col min="95" max="95" width="3.75" customWidth="1"/>
    <col min="96" max="96" width="5.375" customWidth="1"/>
    <col min="97" max="97" width="13" customWidth="1"/>
    <col min="98" max="98" width="3.75" customWidth="1"/>
    <col min="99" max="99" width="3.125" customWidth="1"/>
    <col min="100" max="100" width="5.375" customWidth="1"/>
    <col min="101" max="101" width="13" customWidth="1"/>
    <col min="102" max="102" width="4.125" customWidth="1"/>
    <col min="103" max="103" width="3.125" customWidth="1"/>
    <col min="104" max="104" width="5.375" customWidth="1"/>
    <col min="105" max="105" width="13" customWidth="1"/>
    <col min="106" max="106" width="3.75" customWidth="1"/>
    <col min="107" max="107" width="3.125" customWidth="1"/>
    <col min="108" max="108" width="5.375" customWidth="1"/>
    <col min="109" max="109" width="13" customWidth="1"/>
    <col min="110" max="110" width="4.125" customWidth="1"/>
    <col min="111" max="111" width="3.75" customWidth="1"/>
    <col min="112" max="112" width="5.375" customWidth="1"/>
    <col min="113" max="113" width="13" customWidth="1"/>
    <col min="114" max="114" width="4.375" customWidth="1"/>
    <col min="115" max="115" width="3.125" customWidth="1"/>
    <col min="116" max="116" width="5.375" customWidth="1"/>
    <col min="117" max="117" width="13" customWidth="1"/>
    <col min="118" max="118" width="4.375" customWidth="1"/>
    <col min="119" max="119" width="10.875" customWidth="1"/>
  </cols>
  <sheetData>
    <row r="1" spans="1:119" ht="18.75" customHeight="1">
      <c r="A1" s="83"/>
      <c r="B1" s="84" t="s">
        <v>102</v>
      </c>
      <c r="C1" s="84" t="s">
        <v>103</v>
      </c>
      <c r="D1" s="84" t="s">
        <v>104</v>
      </c>
      <c r="E1" s="84" t="s">
        <v>105</v>
      </c>
      <c r="F1" s="84" t="s">
        <v>106</v>
      </c>
      <c r="G1" s="85"/>
      <c r="H1" s="86" t="s">
        <v>107</v>
      </c>
      <c r="I1" s="85"/>
      <c r="J1" s="87" t="s">
        <v>108</v>
      </c>
      <c r="K1" s="87" t="s">
        <v>109</v>
      </c>
      <c r="L1" s="87" t="s">
        <v>110</v>
      </c>
      <c r="M1" s="87" t="s">
        <v>111</v>
      </c>
      <c r="N1" s="87" t="s">
        <v>112</v>
      </c>
      <c r="O1" s="87" t="s">
        <v>113</v>
      </c>
      <c r="P1" s="87" t="s">
        <v>114</v>
      </c>
      <c r="Q1" s="87" t="s">
        <v>115</v>
      </c>
      <c r="R1" s="87" t="s">
        <v>116</v>
      </c>
      <c r="S1" s="87" t="s">
        <v>117</v>
      </c>
      <c r="T1" s="87" t="s">
        <v>118</v>
      </c>
      <c r="U1" s="87" t="s">
        <v>119</v>
      </c>
      <c r="V1" s="87" t="s">
        <v>120</v>
      </c>
      <c r="W1" s="87" t="s">
        <v>121</v>
      </c>
      <c r="X1" s="87" t="s">
        <v>122</v>
      </c>
      <c r="Y1" s="87" t="s">
        <v>123</v>
      </c>
      <c r="Z1" s="87" t="s">
        <v>124</v>
      </c>
      <c r="AA1" s="87" t="s">
        <v>125</v>
      </c>
      <c r="AB1" s="87" t="s">
        <v>126</v>
      </c>
      <c r="AC1" s="87" t="s">
        <v>127</v>
      </c>
      <c r="AD1" s="87" t="s">
        <v>128</v>
      </c>
      <c r="AE1" s="87" t="s">
        <v>129</v>
      </c>
      <c r="AF1" s="87" t="s">
        <v>130</v>
      </c>
      <c r="AG1" s="87" t="s">
        <v>131</v>
      </c>
      <c r="AH1" s="85"/>
      <c r="AI1" s="85"/>
      <c r="AJ1" s="85"/>
      <c r="AK1" s="88" t="s">
        <v>132</v>
      </c>
      <c r="AL1" s="85"/>
      <c r="AM1" s="85"/>
      <c r="AN1" s="85"/>
      <c r="AO1" s="85" t="s">
        <v>133</v>
      </c>
      <c r="AP1" s="85"/>
      <c r="AQ1" s="85"/>
      <c r="AR1" s="85"/>
      <c r="AS1" s="85" t="s">
        <v>134</v>
      </c>
      <c r="AT1" s="85"/>
      <c r="AU1" s="85"/>
      <c r="AV1" s="85"/>
      <c r="AW1" s="85" t="s">
        <v>135</v>
      </c>
      <c r="AX1" s="85"/>
      <c r="AY1" s="85"/>
      <c r="AZ1" s="85"/>
      <c r="BA1" s="88" t="s">
        <v>136</v>
      </c>
      <c r="BB1" s="85"/>
      <c r="BC1" s="85"/>
      <c r="BD1" s="85"/>
      <c r="BE1" s="85" t="s">
        <v>137</v>
      </c>
      <c r="BF1" s="85"/>
      <c r="BG1" s="85"/>
      <c r="BH1" s="85"/>
      <c r="BI1" s="85" t="s">
        <v>138</v>
      </c>
      <c r="BJ1" s="85"/>
      <c r="BK1" s="85"/>
      <c r="BL1" s="85"/>
      <c r="BM1" s="85" t="s">
        <v>139</v>
      </c>
      <c r="BN1" s="85"/>
      <c r="BO1" s="85"/>
      <c r="BP1" s="85"/>
      <c r="BQ1" s="88" t="s">
        <v>140</v>
      </c>
      <c r="BR1" s="85"/>
      <c r="BS1" s="85"/>
      <c r="BT1" s="85"/>
      <c r="BU1" s="85" t="s">
        <v>141</v>
      </c>
      <c r="BV1" s="85"/>
      <c r="BW1" s="85"/>
      <c r="BX1" s="85"/>
      <c r="BY1" s="85" t="s">
        <v>142</v>
      </c>
      <c r="BZ1" s="85"/>
      <c r="CA1" s="85"/>
      <c r="CB1" s="85"/>
      <c r="CC1" s="85" t="s">
        <v>143</v>
      </c>
      <c r="CD1" s="85"/>
      <c r="CE1" s="85"/>
      <c r="CF1" s="85"/>
      <c r="CG1" s="88" t="s">
        <v>144</v>
      </c>
      <c r="CH1" s="85"/>
      <c r="CI1" s="85"/>
      <c r="CJ1" s="85"/>
      <c r="CK1" s="85" t="s">
        <v>145</v>
      </c>
      <c r="CL1" s="85"/>
      <c r="CM1" s="85"/>
      <c r="CN1" s="85"/>
      <c r="CO1" s="85" t="s">
        <v>146</v>
      </c>
      <c r="CP1" s="85"/>
      <c r="CQ1" s="85"/>
      <c r="CR1" s="85"/>
      <c r="CS1" s="85" t="s">
        <v>147</v>
      </c>
      <c r="CT1" s="85"/>
      <c r="CU1" s="85"/>
      <c r="CV1" s="85"/>
      <c r="CW1" s="88" t="s">
        <v>148</v>
      </c>
      <c r="CX1" s="85"/>
      <c r="CY1" s="85"/>
      <c r="CZ1" s="85"/>
      <c r="DA1" s="85" t="s">
        <v>149</v>
      </c>
      <c r="DB1" s="85"/>
      <c r="DC1" s="85"/>
      <c r="DD1" s="85"/>
      <c r="DE1" s="88" t="s">
        <v>150</v>
      </c>
      <c r="DF1" s="85"/>
      <c r="DG1" s="85"/>
      <c r="DH1" s="85"/>
      <c r="DI1" s="85" t="s">
        <v>151</v>
      </c>
      <c r="DJ1" s="85"/>
      <c r="DK1" s="85"/>
      <c r="DL1" s="85"/>
      <c r="DM1" s="88" t="s">
        <v>152</v>
      </c>
      <c r="DN1" s="85"/>
      <c r="DO1" s="85"/>
    </row>
    <row r="2" spans="1:119" ht="19.5" customHeight="1">
      <c r="A2" s="83"/>
      <c r="B2" s="83" t="s">
        <v>153</v>
      </c>
      <c r="C2" s="83" t="s">
        <v>154</v>
      </c>
      <c r="D2" s="83" t="s">
        <v>155</v>
      </c>
      <c r="E2" s="83" t="s">
        <v>156</v>
      </c>
      <c r="F2" s="83" t="s">
        <v>156</v>
      </c>
      <c r="G2" s="89"/>
      <c r="H2" s="90" t="s">
        <v>157</v>
      </c>
      <c r="I2" s="89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85"/>
      <c r="AI2" s="83"/>
      <c r="AJ2" s="85"/>
      <c r="AK2" s="88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8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8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8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8"/>
      <c r="CX2" s="85"/>
      <c r="CY2" s="85"/>
      <c r="CZ2" s="85"/>
      <c r="DA2" s="85"/>
      <c r="DB2" s="85"/>
      <c r="DC2" s="85"/>
      <c r="DD2" s="85"/>
      <c r="DE2" s="88"/>
      <c r="DF2" s="85"/>
      <c r="DG2" s="85"/>
      <c r="DH2" s="85"/>
      <c r="DI2" s="85"/>
      <c r="DJ2" s="85"/>
      <c r="DK2" s="85"/>
      <c r="DL2" s="85"/>
      <c r="DM2" s="88"/>
      <c r="DN2" s="85"/>
      <c r="DO2" s="89"/>
    </row>
    <row r="3" spans="1:119" ht="19.5" customHeight="1">
      <c r="A3" s="83"/>
      <c r="B3" s="83" t="s">
        <v>158</v>
      </c>
      <c r="C3" s="83" t="s">
        <v>153</v>
      </c>
      <c r="D3" s="83"/>
      <c r="E3" s="83" t="s">
        <v>158</v>
      </c>
      <c r="F3" s="83" t="s">
        <v>158</v>
      </c>
      <c r="G3" s="89"/>
      <c r="H3" s="89"/>
      <c r="I3" s="89"/>
      <c r="J3" s="91" t="s">
        <v>44</v>
      </c>
      <c r="K3" s="91"/>
      <c r="L3" s="91" t="s">
        <v>44</v>
      </c>
      <c r="M3" s="91" t="s">
        <v>946</v>
      </c>
      <c r="N3" s="91" t="s">
        <v>947</v>
      </c>
      <c r="O3" s="91" t="s">
        <v>947</v>
      </c>
      <c r="P3" s="91" t="s">
        <v>162</v>
      </c>
      <c r="Q3" s="91" t="s">
        <v>163</v>
      </c>
      <c r="R3" s="91" t="s">
        <v>164</v>
      </c>
      <c r="S3" s="91" t="s">
        <v>165</v>
      </c>
      <c r="T3" s="91" t="s">
        <v>166</v>
      </c>
      <c r="U3" s="91" t="s">
        <v>167</v>
      </c>
      <c r="V3" s="91" t="s">
        <v>44</v>
      </c>
      <c r="W3" s="91"/>
      <c r="X3" s="91" t="s">
        <v>44</v>
      </c>
      <c r="Y3" s="91" t="s">
        <v>947</v>
      </c>
      <c r="Z3" s="91" t="s">
        <v>947</v>
      </c>
      <c r="AA3" s="91" t="s">
        <v>947</v>
      </c>
      <c r="AB3" s="91" t="s">
        <v>162</v>
      </c>
      <c r="AC3" s="91" t="s">
        <v>163</v>
      </c>
      <c r="AD3" s="91" t="s">
        <v>164</v>
      </c>
      <c r="AE3" s="91" t="s">
        <v>165</v>
      </c>
      <c r="AF3" s="91" t="s">
        <v>166</v>
      </c>
      <c r="AG3" s="91" t="s">
        <v>167</v>
      </c>
      <c r="AH3" s="85"/>
      <c r="AI3" s="83"/>
      <c r="AJ3" s="83" t="s">
        <v>168</v>
      </c>
      <c r="AK3" s="92" t="s">
        <v>169</v>
      </c>
      <c r="AL3" s="93">
        <v>631</v>
      </c>
      <c r="AM3" s="93"/>
      <c r="AN3" s="83" t="s">
        <v>170</v>
      </c>
      <c r="AO3" s="92" t="s">
        <v>171</v>
      </c>
      <c r="AP3" s="93">
        <v>122</v>
      </c>
      <c r="AQ3" s="93"/>
      <c r="AR3" s="83" t="s">
        <v>172</v>
      </c>
      <c r="AS3" s="92" t="s">
        <v>173</v>
      </c>
      <c r="AT3" s="93">
        <v>377</v>
      </c>
      <c r="AU3" s="93"/>
      <c r="AV3" s="83" t="s">
        <v>174</v>
      </c>
      <c r="AW3" s="92" t="s">
        <v>175</v>
      </c>
      <c r="AX3" s="93">
        <v>937</v>
      </c>
      <c r="AY3" s="89"/>
      <c r="AZ3" s="83" t="s">
        <v>168</v>
      </c>
      <c r="BA3" s="92" t="s">
        <v>176</v>
      </c>
      <c r="BB3" s="93">
        <v>579</v>
      </c>
      <c r="BC3" s="93"/>
      <c r="BD3" s="83" t="s">
        <v>170</v>
      </c>
      <c r="BE3" s="92" t="s">
        <v>177</v>
      </c>
      <c r="BF3" s="93">
        <v>459</v>
      </c>
      <c r="BG3" s="93"/>
      <c r="BH3" s="83" t="s">
        <v>172</v>
      </c>
      <c r="BI3" s="92" t="s">
        <v>178</v>
      </c>
      <c r="BJ3" s="93">
        <v>305</v>
      </c>
      <c r="BK3" s="93"/>
      <c r="BL3" s="83" t="s">
        <v>174</v>
      </c>
      <c r="BM3" s="92" t="s">
        <v>179</v>
      </c>
      <c r="BN3" s="93" t="s">
        <v>180</v>
      </c>
      <c r="BO3" s="93"/>
      <c r="BP3" s="83" t="s">
        <v>168</v>
      </c>
      <c r="BQ3" s="92" t="s">
        <v>181</v>
      </c>
      <c r="BR3" s="93">
        <v>570</v>
      </c>
      <c r="BS3" s="93"/>
      <c r="BT3" s="83" t="s">
        <v>170</v>
      </c>
      <c r="BU3" s="92" t="s">
        <v>182</v>
      </c>
      <c r="BV3" s="93">
        <v>154</v>
      </c>
      <c r="BW3" s="93"/>
      <c r="BX3" s="83" t="s">
        <v>172</v>
      </c>
      <c r="BY3" s="92" t="s">
        <v>183</v>
      </c>
      <c r="BZ3" s="93">
        <v>30</v>
      </c>
      <c r="CA3" s="89"/>
      <c r="CB3" s="83" t="s">
        <v>174</v>
      </c>
      <c r="CC3" s="92" t="s">
        <v>184</v>
      </c>
      <c r="CD3" s="93">
        <v>932</v>
      </c>
      <c r="CE3" s="89"/>
      <c r="CF3" s="83" t="s">
        <v>168</v>
      </c>
      <c r="CG3" s="92" t="s">
        <v>185</v>
      </c>
      <c r="CH3" s="93">
        <v>326</v>
      </c>
      <c r="CI3" s="93"/>
      <c r="CJ3" s="83" t="s">
        <v>170</v>
      </c>
      <c r="CK3" s="92" t="s">
        <v>186</v>
      </c>
      <c r="CL3" s="93">
        <v>230</v>
      </c>
      <c r="CM3" s="93"/>
      <c r="CN3" s="83" t="s">
        <v>172</v>
      </c>
      <c r="CO3" s="92" t="s">
        <v>187</v>
      </c>
      <c r="CP3" s="93">
        <v>40</v>
      </c>
      <c r="CQ3" s="93"/>
      <c r="CR3" s="83" t="s">
        <v>174</v>
      </c>
      <c r="CS3" s="92" t="s">
        <v>188</v>
      </c>
      <c r="CT3" s="93">
        <v>175</v>
      </c>
      <c r="CU3" s="89"/>
      <c r="CV3" s="83" t="s">
        <v>172</v>
      </c>
      <c r="CW3" s="92" t="s">
        <v>189</v>
      </c>
      <c r="CX3" s="93">
        <v>177</v>
      </c>
      <c r="CY3" s="89"/>
      <c r="CZ3" s="83" t="s">
        <v>174</v>
      </c>
      <c r="DA3" s="92" t="s">
        <v>190</v>
      </c>
      <c r="DB3" s="93" t="s">
        <v>191</v>
      </c>
      <c r="DC3" s="89"/>
      <c r="DD3" s="83" t="s">
        <v>172</v>
      </c>
      <c r="DE3" s="92" t="s">
        <v>192</v>
      </c>
      <c r="DF3" s="93">
        <v>293</v>
      </c>
      <c r="DG3" s="89"/>
      <c r="DH3" s="83" t="s">
        <v>174</v>
      </c>
      <c r="DI3" s="92" t="s">
        <v>193</v>
      </c>
      <c r="DJ3" s="93">
        <v>287</v>
      </c>
      <c r="DK3" s="89"/>
      <c r="DL3" s="83" t="s">
        <v>194</v>
      </c>
      <c r="DM3" s="92" t="s">
        <v>185</v>
      </c>
      <c r="DN3" s="93">
        <v>326</v>
      </c>
      <c r="DO3" s="89"/>
    </row>
    <row r="4" spans="1:119" ht="18.75" customHeight="1">
      <c r="A4" s="83"/>
      <c r="B4" s="83" t="s">
        <v>154</v>
      </c>
      <c r="C4" s="83"/>
      <c r="D4" s="83"/>
      <c r="E4" s="83" t="s">
        <v>195</v>
      </c>
      <c r="F4" s="83" t="s">
        <v>195</v>
      </c>
      <c r="G4" s="89"/>
      <c r="H4" s="86" t="s">
        <v>196</v>
      </c>
      <c r="I4" s="89"/>
      <c r="J4" s="91" t="s">
        <v>941</v>
      </c>
      <c r="K4" s="91"/>
      <c r="L4" s="91" t="s">
        <v>941</v>
      </c>
      <c r="M4" s="91" t="s">
        <v>197</v>
      </c>
      <c r="N4" s="91" t="s">
        <v>197</v>
      </c>
      <c r="O4" s="91" t="s">
        <v>197</v>
      </c>
      <c r="P4" s="91" t="s">
        <v>198</v>
      </c>
      <c r="Q4" s="91" t="s">
        <v>199</v>
      </c>
      <c r="R4" s="91" t="s">
        <v>200</v>
      </c>
      <c r="S4" s="91" t="s">
        <v>201</v>
      </c>
      <c r="T4" s="91" t="s">
        <v>202</v>
      </c>
      <c r="U4" s="91" t="s">
        <v>203</v>
      </c>
      <c r="V4" s="91" t="s">
        <v>945</v>
      </c>
      <c r="W4" s="91"/>
      <c r="X4" s="91" t="s">
        <v>945</v>
      </c>
      <c r="Y4" s="91" t="s">
        <v>940</v>
      </c>
      <c r="Z4" s="91" t="s">
        <v>940</v>
      </c>
      <c r="AA4" s="91" t="s">
        <v>940</v>
      </c>
      <c r="AB4" s="91" t="s">
        <v>198</v>
      </c>
      <c r="AC4" s="91" t="s">
        <v>199</v>
      </c>
      <c r="AD4" s="91" t="s">
        <v>200</v>
      </c>
      <c r="AE4" s="91" t="s">
        <v>201</v>
      </c>
      <c r="AF4" s="91" t="s">
        <v>202</v>
      </c>
      <c r="AG4" s="91" t="s">
        <v>203</v>
      </c>
      <c r="AH4" s="85"/>
      <c r="AI4" s="83"/>
      <c r="AJ4" s="83"/>
      <c r="AK4" s="92" t="s">
        <v>206</v>
      </c>
      <c r="AL4" s="93">
        <v>634</v>
      </c>
      <c r="AM4" s="93"/>
      <c r="AN4" s="83"/>
      <c r="AO4" s="92" t="s">
        <v>207</v>
      </c>
      <c r="AP4" s="93">
        <v>123</v>
      </c>
      <c r="AQ4" s="93"/>
      <c r="AR4" s="83"/>
      <c r="AS4" s="92" t="s">
        <v>208</v>
      </c>
      <c r="AT4" s="93">
        <v>378</v>
      </c>
      <c r="AU4" s="93"/>
      <c r="AV4" s="83"/>
      <c r="AW4" s="92" t="s">
        <v>209</v>
      </c>
      <c r="AX4" s="93">
        <v>938</v>
      </c>
      <c r="AY4" s="89"/>
      <c r="AZ4" s="83"/>
      <c r="BA4" s="92" t="s">
        <v>210</v>
      </c>
      <c r="BB4" s="93">
        <v>587</v>
      </c>
      <c r="BC4" s="93"/>
      <c r="BD4" s="83"/>
      <c r="BE4" s="92" t="s">
        <v>211</v>
      </c>
      <c r="BF4" s="93">
        <v>460</v>
      </c>
      <c r="BG4" s="93"/>
      <c r="BH4" s="83"/>
      <c r="BI4" s="92" t="s">
        <v>212</v>
      </c>
      <c r="BJ4" s="93">
        <v>306</v>
      </c>
      <c r="BK4" s="93"/>
      <c r="BL4" s="83"/>
      <c r="BM4" s="92" t="s">
        <v>213</v>
      </c>
      <c r="BN4" s="93" t="s">
        <v>214</v>
      </c>
      <c r="BO4" s="93"/>
      <c r="BP4" s="83"/>
      <c r="BQ4" s="92" t="s">
        <v>215</v>
      </c>
      <c r="BR4" s="93">
        <v>574</v>
      </c>
      <c r="BS4" s="93"/>
      <c r="BT4" s="83"/>
      <c r="BU4" s="92" t="s">
        <v>216</v>
      </c>
      <c r="BV4" s="93">
        <v>155</v>
      </c>
      <c r="BW4" s="93"/>
      <c r="BX4" s="83"/>
      <c r="BY4" s="92" t="s">
        <v>217</v>
      </c>
      <c r="BZ4" s="93">
        <v>31</v>
      </c>
      <c r="CA4" s="89"/>
      <c r="CB4" s="83"/>
      <c r="CC4" s="92" t="s">
        <v>218</v>
      </c>
      <c r="CD4" s="93">
        <v>933</v>
      </c>
      <c r="CE4" s="89"/>
      <c r="CF4" s="83"/>
      <c r="CG4" s="92" t="s">
        <v>219</v>
      </c>
      <c r="CH4" s="93">
        <v>327</v>
      </c>
      <c r="CI4" s="93"/>
      <c r="CJ4" s="83"/>
      <c r="CK4" s="92" t="s">
        <v>220</v>
      </c>
      <c r="CL4" s="93">
        <v>231</v>
      </c>
      <c r="CM4" s="93"/>
      <c r="CN4" s="83"/>
      <c r="CO4" s="92" t="s">
        <v>221</v>
      </c>
      <c r="CP4" s="93">
        <v>41</v>
      </c>
      <c r="CQ4" s="93"/>
      <c r="CR4" s="83"/>
      <c r="CS4" s="92" t="s">
        <v>222</v>
      </c>
      <c r="CT4" s="93">
        <v>176</v>
      </c>
      <c r="CU4" s="89"/>
      <c r="CV4" s="83"/>
      <c r="CW4" s="92" t="s">
        <v>223</v>
      </c>
      <c r="CX4" s="93">
        <v>178</v>
      </c>
      <c r="CY4" s="89"/>
      <c r="CZ4" s="83"/>
      <c r="DA4" s="92"/>
      <c r="DB4" s="93"/>
      <c r="DC4" s="89"/>
      <c r="DD4" s="83"/>
      <c r="DE4" s="92" t="s">
        <v>224</v>
      </c>
      <c r="DF4" s="93">
        <v>294</v>
      </c>
      <c r="DG4" s="89"/>
      <c r="DH4" s="83"/>
      <c r="DI4" s="92" t="s">
        <v>225</v>
      </c>
      <c r="DJ4" s="93">
        <v>288</v>
      </c>
      <c r="DK4" s="89"/>
      <c r="DL4" s="83"/>
      <c r="DM4" s="92" t="s">
        <v>219</v>
      </c>
      <c r="DN4" s="93">
        <v>327</v>
      </c>
      <c r="DO4" s="89"/>
    </row>
    <row r="5" spans="1:119" ht="19.5" customHeight="1">
      <c r="A5" s="83"/>
      <c r="B5" s="83"/>
      <c r="C5" s="83"/>
      <c r="D5" s="83"/>
      <c r="E5" s="83" t="s">
        <v>155</v>
      </c>
      <c r="F5" s="83" t="s">
        <v>155</v>
      </c>
      <c r="G5" s="89"/>
      <c r="H5" s="90">
        <f>一覧様式!F3</f>
        <v>0</v>
      </c>
      <c r="I5" s="89"/>
      <c r="J5" s="91" t="s">
        <v>942</v>
      </c>
      <c r="K5" s="91"/>
      <c r="L5" s="91" t="s">
        <v>942</v>
      </c>
      <c r="M5" s="91" t="s">
        <v>944</v>
      </c>
      <c r="N5" s="91" t="s">
        <v>944</v>
      </c>
      <c r="O5" s="91" t="s">
        <v>944</v>
      </c>
      <c r="P5" s="91"/>
      <c r="Q5" s="91"/>
      <c r="R5" s="91"/>
      <c r="S5" s="91"/>
      <c r="T5" s="91"/>
      <c r="U5" s="91"/>
      <c r="V5" s="91" t="s">
        <v>204</v>
      </c>
      <c r="W5" s="91"/>
      <c r="X5" s="91" t="s">
        <v>204</v>
      </c>
      <c r="Y5" s="91" t="s">
        <v>944</v>
      </c>
      <c r="Z5" s="91" t="s">
        <v>944</v>
      </c>
      <c r="AA5" s="91" t="s">
        <v>944</v>
      </c>
      <c r="AB5" s="91"/>
      <c r="AC5" s="91"/>
      <c r="AD5" s="91"/>
      <c r="AE5" s="91"/>
      <c r="AF5" s="91"/>
      <c r="AG5" s="91"/>
      <c r="AH5" s="85"/>
      <c r="AI5" s="83"/>
      <c r="AJ5" s="83"/>
      <c r="AK5" s="92" t="s">
        <v>226</v>
      </c>
      <c r="AL5" s="93">
        <v>635</v>
      </c>
      <c r="AM5" s="93"/>
      <c r="AN5" s="83"/>
      <c r="AO5" s="92" t="s">
        <v>227</v>
      </c>
      <c r="AP5" s="93">
        <v>124</v>
      </c>
      <c r="AQ5" s="93"/>
      <c r="AR5" s="83"/>
      <c r="AS5" s="92" t="s">
        <v>228</v>
      </c>
      <c r="AT5" s="93">
        <v>379</v>
      </c>
      <c r="AU5" s="93"/>
      <c r="AV5" s="83"/>
      <c r="AW5" s="92" t="s">
        <v>229</v>
      </c>
      <c r="AX5" s="93">
        <v>939</v>
      </c>
      <c r="AY5" s="89"/>
      <c r="AZ5" s="83"/>
      <c r="BA5" s="92" t="s">
        <v>230</v>
      </c>
      <c r="BB5" s="93">
        <v>630</v>
      </c>
      <c r="BC5" s="93"/>
      <c r="BD5" s="83"/>
      <c r="BE5" s="92" t="s">
        <v>231</v>
      </c>
      <c r="BF5" s="93">
        <v>461</v>
      </c>
      <c r="BG5" s="93"/>
      <c r="BH5" s="83"/>
      <c r="BI5" s="92" t="s">
        <v>232</v>
      </c>
      <c r="BJ5" s="93">
        <v>307</v>
      </c>
      <c r="BK5" s="93"/>
      <c r="BL5" s="83"/>
      <c r="BM5" s="92" t="s">
        <v>233</v>
      </c>
      <c r="BN5" s="93">
        <v>286</v>
      </c>
      <c r="BO5" s="93"/>
      <c r="BP5" s="83"/>
      <c r="BQ5" s="92" t="s">
        <v>234</v>
      </c>
      <c r="BR5" s="93">
        <v>592</v>
      </c>
      <c r="BS5" s="93"/>
      <c r="BT5" s="83"/>
      <c r="BU5" s="92" t="s">
        <v>235</v>
      </c>
      <c r="BV5" s="93">
        <v>156</v>
      </c>
      <c r="BW5" s="93"/>
      <c r="BX5" s="83"/>
      <c r="BY5" s="92" t="s">
        <v>236</v>
      </c>
      <c r="BZ5" s="93">
        <v>32</v>
      </c>
      <c r="CA5" s="89"/>
      <c r="CB5" s="83"/>
      <c r="CC5" s="92" t="s">
        <v>237</v>
      </c>
      <c r="CD5" s="93">
        <v>934</v>
      </c>
      <c r="CE5" s="89"/>
      <c r="CF5" s="83"/>
      <c r="CG5" s="92" t="s">
        <v>238</v>
      </c>
      <c r="CH5" s="93">
        <v>328</v>
      </c>
      <c r="CI5" s="93"/>
      <c r="CJ5" s="83"/>
      <c r="CK5" s="92" t="s">
        <v>239</v>
      </c>
      <c r="CL5" s="93">
        <v>232</v>
      </c>
      <c r="CM5" s="93"/>
      <c r="CN5" s="83"/>
      <c r="CO5" s="92" t="s">
        <v>240</v>
      </c>
      <c r="CP5" s="93">
        <v>42</v>
      </c>
      <c r="CQ5" s="93"/>
      <c r="CR5" s="83"/>
      <c r="CS5" s="92" t="s">
        <v>241</v>
      </c>
      <c r="CT5" s="93">
        <v>653</v>
      </c>
      <c r="CU5" s="89"/>
      <c r="CV5" s="83"/>
      <c r="CW5" s="92" t="s">
        <v>242</v>
      </c>
      <c r="CX5" s="93">
        <v>179</v>
      </c>
      <c r="CY5" s="89"/>
      <c r="CZ5" s="83"/>
      <c r="DA5" s="92"/>
      <c r="DB5" s="93"/>
      <c r="DC5" s="89"/>
      <c r="DD5" s="83"/>
      <c r="DE5" s="92" t="s">
        <v>243</v>
      </c>
      <c r="DF5" s="93">
        <v>295</v>
      </c>
      <c r="DG5" s="89"/>
      <c r="DH5" s="83"/>
      <c r="DI5" s="92" t="s">
        <v>244</v>
      </c>
      <c r="DJ5" s="93">
        <v>289</v>
      </c>
      <c r="DK5" s="89"/>
      <c r="DL5" s="83"/>
      <c r="DM5" s="92" t="s">
        <v>238</v>
      </c>
      <c r="DN5" s="93">
        <v>328</v>
      </c>
      <c r="DO5" s="89"/>
    </row>
    <row r="6" spans="1:119" ht="18.75" customHeight="1">
      <c r="A6" s="83"/>
      <c r="B6" s="83"/>
      <c r="C6" s="83"/>
      <c r="D6" s="83"/>
      <c r="E6" s="83" t="s">
        <v>245</v>
      </c>
      <c r="F6" s="83" t="s">
        <v>245</v>
      </c>
      <c r="G6" s="89"/>
      <c r="H6" s="85"/>
      <c r="I6" s="89"/>
      <c r="J6" s="91" t="s">
        <v>944</v>
      </c>
      <c r="K6" s="91"/>
      <c r="L6" s="91" t="s">
        <v>944</v>
      </c>
      <c r="M6" s="91" t="s">
        <v>943</v>
      </c>
      <c r="N6" s="91" t="s">
        <v>943</v>
      </c>
      <c r="O6" s="91" t="s">
        <v>943</v>
      </c>
      <c r="P6" s="91"/>
      <c r="Q6" s="91"/>
      <c r="R6" s="91"/>
      <c r="S6" s="91"/>
      <c r="T6" s="91"/>
      <c r="U6" s="91"/>
      <c r="V6" s="91" t="s">
        <v>944</v>
      </c>
      <c r="W6" s="91"/>
      <c r="X6" s="91" t="s">
        <v>944</v>
      </c>
      <c r="Y6" s="91" t="s">
        <v>943</v>
      </c>
      <c r="Z6" s="91" t="s">
        <v>943</v>
      </c>
      <c r="AA6" s="91" t="s">
        <v>943</v>
      </c>
      <c r="AB6" s="91"/>
      <c r="AC6" s="91"/>
      <c r="AD6" s="91"/>
      <c r="AE6" s="91"/>
      <c r="AF6" s="91"/>
      <c r="AG6" s="91"/>
      <c r="AH6" s="85"/>
      <c r="AI6" s="83"/>
      <c r="AJ6" s="83"/>
      <c r="AK6" s="92" t="s">
        <v>246</v>
      </c>
      <c r="AL6" s="93">
        <v>636</v>
      </c>
      <c r="AM6" s="93"/>
      <c r="AN6" s="83"/>
      <c r="AO6" s="92" t="s">
        <v>247</v>
      </c>
      <c r="AP6" s="93">
        <v>125</v>
      </c>
      <c r="AQ6" s="93"/>
      <c r="AR6" s="83"/>
      <c r="AS6" s="92" t="s">
        <v>248</v>
      </c>
      <c r="AT6" s="93">
        <v>380</v>
      </c>
      <c r="AU6" s="93"/>
      <c r="AV6" s="83"/>
      <c r="AW6" s="92" t="s">
        <v>249</v>
      </c>
      <c r="AX6" s="93">
        <v>940</v>
      </c>
      <c r="AY6" s="89"/>
      <c r="AZ6" s="83"/>
      <c r="BA6" s="92" t="s">
        <v>250</v>
      </c>
      <c r="BB6" s="93">
        <v>647</v>
      </c>
      <c r="BC6" s="93"/>
      <c r="BD6" s="83"/>
      <c r="BE6" s="92" t="s">
        <v>251</v>
      </c>
      <c r="BF6" s="93">
        <v>462</v>
      </c>
      <c r="BG6" s="93"/>
      <c r="BH6" s="83"/>
      <c r="BI6" s="92" t="s">
        <v>252</v>
      </c>
      <c r="BJ6" s="93">
        <v>308</v>
      </c>
      <c r="BK6" s="93"/>
      <c r="BL6" s="83"/>
      <c r="BM6" s="92" t="s">
        <v>253</v>
      </c>
      <c r="BN6" s="93">
        <v>752</v>
      </c>
      <c r="BO6" s="93"/>
      <c r="BP6" s="83"/>
      <c r="BQ6" s="92" t="s">
        <v>254</v>
      </c>
      <c r="BR6" s="93">
        <v>628</v>
      </c>
      <c r="BS6" s="93"/>
      <c r="BT6" s="83"/>
      <c r="BU6" s="92" t="s">
        <v>255</v>
      </c>
      <c r="BV6" s="93">
        <v>342</v>
      </c>
      <c r="BW6" s="93"/>
      <c r="BX6" s="83"/>
      <c r="BY6" s="92" t="s">
        <v>256</v>
      </c>
      <c r="BZ6" s="93">
        <v>33</v>
      </c>
      <c r="CA6" s="89"/>
      <c r="CB6" s="83"/>
      <c r="CC6" s="92" t="s">
        <v>257</v>
      </c>
      <c r="CD6" s="93">
        <v>935</v>
      </c>
      <c r="CE6" s="89"/>
      <c r="CF6" s="83"/>
      <c r="CG6" s="92" t="s">
        <v>258</v>
      </c>
      <c r="CH6" s="93">
        <v>329</v>
      </c>
      <c r="CI6" s="93"/>
      <c r="CJ6" s="83"/>
      <c r="CK6" s="92" t="s">
        <v>259</v>
      </c>
      <c r="CL6" s="93">
        <v>233</v>
      </c>
      <c r="CM6" s="93"/>
      <c r="CN6" s="83"/>
      <c r="CO6" s="92" t="s">
        <v>260</v>
      </c>
      <c r="CP6" s="93">
        <v>43</v>
      </c>
      <c r="CQ6" s="93"/>
      <c r="CR6" s="83"/>
      <c r="CS6" s="92" t="s">
        <v>261</v>
      </c>
      <c r="CT6" s="93">
        <v>696</v>
      </c>
      <c r="CU6" s="89"/>
      <c r="CV6" s="83"/>
      <c r="CW6" s="92" t="s">
        <v>262</v>
      </c>
      <c r="CX6" s="93">
        <v>180</v>
      </c>
      <c r="CY6" s="89"/>
      <c r="CZ6" s="83"/>
      <c r="DA6" s="92"/>
      <c r="DB6" s="93"/>
      <c r="DC6" s="89"/>
      <c r="DD6" s="83"/>
      <c r="DE6" s="92" t="s">
        <v>263</v>
      </c>
      <c r="DF6" s="93">
        <v>296</v>
      </c>
      <c r="DG6" s="89"/>
      <c r="DH6" s="83"/>
      <c r="DI6" s="92" t="s">
        <v>264</v>
      </c>
      <c r="DJ6" s="93">
        <v>290</v>
      </c>
      <c r="DK6" s="89"/>
      <c r="DL6" s="83"/>
      <c r="DM6" s="92" t="s">
        <v>258</v>
      </c>
      <c r="DN6" s="93">
        <v>329</v>
      </c>
      <c r="DO6" s="89"/>
    </row>
    <row r="7" spans="1:119" ht="18.75" customHeight="1">
      <c r="A7" s="83"/>
      <c r="B7" s="83"/>
      <c r="C7" s="83"/>
      <c r="D7" s="83"/>
      <c r="E7" s="83"/>
      <c r="F7" s="83"/>
      <c r="G7" s="89"/>
      <c r="H7" s="85"/>
      <c r="I7" s="89"/>
      <c r="J7" s="91" t="s">
        <v>943</v>
      </c>
      <c r="K7" s="91"/>
      <c r="L7" s="91" t="s">
        <v>943</v>
      </c>
      <c r="M7" s="91"/>
      <c r="N7" s="91"/>
      <c r="O7" s="91"/>
      <c r="P7" s="91"/>
      <c r="Q7" s="91"/>
      <c r="R7" s="91"/>
      <c r="S7" s="91"/>
      <c r="T7" s="91"/>
      <c r="U7" s="91"/>
      <c r="V7" s="91" t="s">
        <v>943</v>
      </c>
      <c r="W7" s="91"/>
      <c r="X7" s="91" t="s">
        <v>943</v>
      </c>
      <c r="Y7" s="91"/>
      <c r="Z7" s="91"/>
      <c r="AA7" s="91"/>
      <c r="AB7" s="91"/>
      <c r="AC7" s="91"/>
      <c r="AD7" s="91"/>
      <c r="AE7" s="91"/>
      <c r="AF7" s="91"/>
      <c r="AG7" s="91"/>
      <c r="AH7" s="85"/>
      <c r="AI7" s="83"/>
      <c r="AJ7" s="83"/>
      <c r="AK7" s="92" t="s">
        <v>265</v>
      </c>
      <c r="AL7" s="93">
        <v>640</v>
      </c>
      <c r="AM7" s="93"/>
      <c r="AN7" s="83"/>
      <c r="AO7" s="92" t="s">
        <v>266</v>
      </c>
      <c r="AP7" s="93">
        <v>126</v>
      </c>
      <c r="AQ7" s="93"/>
      <c r="AR7" s="83"/>
      <c r="AS7" s="92" t="s">
        <v>267</v>
      </c>
      <c r="AT7" s="93">
        <v>381</v>
      </c>
      <c r="AU7" s="93"/>
      <c r="AV7" s="83"/>
      <c r="AW7" s="92" t="s">
        <v>268</v>
      </c>
      <c r="AX7" s="93">
        <v>941</v>
      </c>
      <c r="AY7" s="89"/>
      <c r="AZ7" s="83"/>
      <c r="BA7" s="92" t="s">
        <v>269</v>
      </c>
      <c r="BB7" s="93">
        <v>663</v>
      </c>
      <c r="BC7" s="93"/>
      <c r="BD7" s="83"/>
      <c r="BE7" s="92" t="s">
        <v>270</v>
      </c>
      <c r="BF7" s="93">
        <v>463</v>
      </c>
      <c r="BG7" s="93"/>
      <c r="BH7" s="83"/>
      <c r="BI7" s="92" t="s">
        <v>271</v>
      </c>
      <c r="BJ7" s="93">
        <v>309</v>
      </c>
      <c r="BK7" s="93"/>
      <c r="BL7" s="83"/>
      <c r="BM7" s="92" t="s">
        <v>272</v>
      </c>
      <c r="BN7" s="93">
        <v>754</v>
      </c>
      <c r="BO7" s="93"/>
      <c r="BP7" s="83"/>
      <c r="BQ7" s="92" t="s">
        <v>273</v>
      </c>
      <c r="BR7" s="93">
        <v>629</v>
      </c>
      <c r="BS7" s="93"/>
      <c r="BT7" s="83"/>
      <c r="BU7" s="92" t="s">
        <v>274</v>
      </c>
      <c r="BV7" s="93">
        <v>343</v>
      </c>
      <c r="BW7" s="93"/>
      <c r="BX7" s="83"/>
      <c r="BY7" s="92" t="s">
        <v>275</v>
      </c>
      <c r="BZ7" s="93">
        <v>34</v>
      </c>
      <c r="CA7" s="89"/>
      <c r="CB7" s="83"/>
      <c r="CC7" s="92" t="s">
        <v>276</v>
      </c>
      <c r="CD7" s="93">
        <v>936</v>
      </c>
      <c r="CE7" s="89"/>
      <c r="CF7" s="83"/>
      <c r="CG7" s="92" t="s">
        <v>277</v>
      </c>
      <c r="CH7" s="93">
        <v>330</v>
      </c>
      <c r="CI7" s="93"/>
      <c r="CJ7" s="83"/>
      <c r="CK7" s="92" t="s">
        <v>278</v>
      </c>
      <c r="CL7" s="93">
        <v>234</v>
      </c>
      <c r="CM7" s="93"/>
      <c r="CN7" s="83"/>
      <c r="CO7" s="92" t="s">
        <v>279</v>
      </c>
      <c r="CP7" s="93">
        <v>44</v>
      </c>
      <c r="CQ7" s="93"/>
      <c r="CR7" s="83"/>
      <c r="CS7" s="92" t="s">
        <v>280</v>
      </c>
      <c r="CT7" s="93">
        <v>751</v>
      </c>
      <c r="CU7" s="89"/>
      <c r="CV7" s="83"/>
      <c r="CW7" s="92" t="s">
        <v>281</v>
      </c>
      <c r="CX7" s="93">
        <v>181</v>
      </c>
      <c r="CY7" s="89"/>
      <c r="CZ7" s="83"/>
      <c r="DA7" s="92"/>
      <c r="DB7" s="93"/>
      <c r="DC7" s="89"/>
      <c r="DD7" s="83"/>
      <c r="DE7" s="92" t="s">
        <v>282</v>
      </c>
      <c r="DF7" s="93">
        <v>297</v>
      </c>
      <c r="DG7" s="89"/>
      <c r="DH7" s="83"/>
      <c r="DI7" s="92" t="s">
        <v>283</v>
      </c>
      <c r="DJ7" s="93">
        <v>291</v>
      </c>
      <c r="DK7" s="89"/>
      <c r="DL7" s="83"/>
      <c r="DM7" s="92" t="s">
        <v>277</v>
      </c>
      <c r="DN7" s="93">
        <v>330</v>
      </c>
      <c r="DO7" s="89"/>
    </row>
    <row r="8" spans="1:119" ht="18.75" customHeight="1">
      <c r="A8" s="83"/>
      <c r="B8" s="83"/>
      <c r="C8" s="83"/>
      <c r="D8" s="83"/>
      <c r="E8" s="83"/>
      <c r="F8" s="83"/>
      <c r="G8" s="89"/>
      <c r="H8" s="85"/>
      <c r="I8" s="89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85"/>
      <c r="AI8" s="83"/>
      <c r="AJ8" s="83"/>
      <c r="AK8" s="92" t="s">
        <v>284</v>
      </c>
      <c r="AL8" s="93">
        <v>649</v>
      </c>
      <c r="AM8" s="93"/>
      <c r="AN8" s="83"/>
      <c r="AO8" s="92" t="s">
        <v>285</v>
      </c>
      <c r="AP8" s="93">
        <v>127</v>
      </c>
      <c r="AQ8" s="93"/>
      <c r="AR8" s="83"/>
      <c r="AS8" s="92" t="s">
        <v>286</v>
      </c>
      <c r="AT8" s="93">
        <v>382</v>
      </c>
      <c r="AU8" s="93"/>
      <c r="AV8" s="83"/>
      <c r="AW8" s="92" t="s">
        <v>287</v>
      </c>
      <c r="AX8" s="93">
        <v>942</v>
      </c>
      <c r="AY8" s="89"/>
      <c r="AZ8" s="83"/>
      <c r="BA8" s="92" t="s">
        <v>288</v>
      </c>
      <c r="BB8" s="93">
        <v>711</v>
      </c>
      <c r="BC8" s="93"/>
      <c r="BD8" s="83"/>
      <c r="BE8" s="92" t="s">
        <v>289</v>
      </c>
      <c r="BF8" s="93">
        <v>464</v>
      </c>
      <c r="BG8" s="93"/>
      <c r="BH8" s="83"/>
      <c r="BI8" s="92" t="s">
        <v>290</v>
      </c>
      <c r="BJ8" s="93">
        <v>310</v>
      </c>
      <c r="BK8" s="93"/>
      <c r="BL8" s="83"/>
      <c r="BM8" s="92" t="s">
        <v>926</v>
      </c>
      <c r="BN8" s="93">
        <v>138</v>
      </c>
      <c r="BO8" s="93"/>
      <c r="BP8" s="83"/>
      <c r="BQ8" s="92" t="s">
        <v>291</v>
      </c>
      <c r="BR8" s="93">
        <v>632</v>
      </c>
      <c r="BS8" s="93"/>
      <c r="BT8" s="83"/>
      <c r="BU8" s="92" t="s">
        <v>292</v>
      </c>
      <c r="BV8" s="93">
        <v>344</v>
      </c>
      <c r="BW8" s="93"/>
      <c r="BX8" s="83"/>
      <c r="BY8" s="92" t="s">
        <v>293</v>
      </c>
      <c r="BZ8" s="93">
        <v>35</v>
      </c>
      <c r="CA8" s="89"/>
      <c r="CB8" s="83"/>
      <c r="CC8" s="92" t="s">
        <v>294</v>
      </c>
      <c r="CD8" s="93">
        <v>952</v>
      </c>
      <c r="CE8" s="89"/>
      <c r="CF8" s="83"/>
      <c r="CG8" s="92" t="s">
        <v>295</v>
      </c>
      <c r="CH8" s="93">
        <v>331</v>
      </c>
      <c r="CI8" s="93"/>
      <c r="CJ8" s="83"/>
      <c r="CK8" s="92" t="s">
        <v>296</v>
      </c>
      <c r="CL8" s="93">
        <v>235</v>
      </c>
      <c r="CM8" s="93"/>
      <c r="CN8" s="83"/>
      <c r="CO8" s="92" t="s">
        <v>297</v>
      </c>
      <c r="CP8" s="93">
        <v>45</v>
      </c>
      <c r="CQ8" s="93"/>
      <c r="CR8" s="83"/>
      <c r="CS8" s="92" t="s">
        <v>298</v>
      </c>
      <c r="CT8" s="93">
        <v>755</v>
      </c>
      <c r="CU8" s="89"/>
      <c r="CV8" s="83"/>
      <c r="CW8" s="92" t="s">
        <v>299</v>
      </c>
      <c r="CX8" s="93">
        <v>182</v>
      </c>
      <c r="CY8" s="89"/>
      <c r="CZ8" s="83"/>
      <c r="DA8" s="92"/>
      <c r="DB8" s="93"/>
      <c r="DC8" s="89"/>
      <c r="DD8" s="83"/>
      <c r="DE8" s="92" t="s">
        <v>300</v>
      </c>
      <c r="DF8" s="93">
        <v>298</v>
      </c>
      <c r="DG8" s="89"/>
      <c r="DH8" s="83"/>
      <c r="DI8" s="92" t="s">
        <v>301</v>
      </c>
      <c r="DJ8" s="93">
        <v>292</v>
      </c>
      <c r="DK8" s="89"/>
      <c r="DL8" s="83"/>
      <c r="DM8" s="92" t="s">
        <v>295</v>
      </c>
      <c r="DN8" s="93">
        <v>331</v>
      </c>
      <c r="DO8" s="89"/>
    </row>
    <row r="9" spans="1:119" ht="18.75" customHeight="1">
      <c r="A9" s="83"/>
      <c r="B9" s="83"/>
      <c r="C9" s="83"/>
      <c r="D9" s="83"/>
      <c r="E9" s="83"/>
      <c r="F9" s="83"/>
      <c r="G9" s="89"/>
      <c r="H9" s="89"/>
      <c r="I9" s="89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85"/>
      <c r="AI9" s="83"/>
      <c r="AJ9" s="83"/>
      <c r="AK9" s="92" t="s">
        <v>302</v>
      </c>
      <c r="AL9" s="93">
        <v>650</v>
      </c>
      <c r="AM9" s="93"/>
      <c r="AN9" s="83"/>
      <c r="AO9" s="92" t="s">
        <v>303</v>
      </c>
      <c r="AP9" s="93">
        <v>128</v>
      </c>
      <c r="AQ9" s="93"/>
      <c r="AR9" s="83"/>
      <c r="AS9" s="92" t="s">
        <v>304</v>
      </c>
      <c r="AT9" s="93">
        <v>383</v>
      </c>
      <c r="AU9" s="93"/>
      <c r="AV9" s="83"/>
      <c r="AW9" s="92" t="s">
        <v>305</v>
      </c>
      <c r="AX9" s="93">
        <v>943</v>
      </c>
      <c r="AY9" s="89"/>
      <c r="AZ9" s="83"/>
      <c r="BA9" s="92" t="s">
        <v>306</v>
      </c>
      <c r="BB9" s="93">
        <v>772</v>
      </c>
      <c r="BC9" s="93"/>
      <c r="BD9" s="83"/>
      <c r="BE9" s="92" t="s">
        <v>307</v>
      </c>
      <c r="BF9" s="93">
        <v>465</v>
      </c>
      <c r="BG9" s="93"/>
      <c r="BH9" s="83"/>
      <c r="BI9" s="92" t="s">
        <v>308</v>
      </c>
      <c r="BJ9" s="93">
        <v>311</v>
      </c>
      <c r="BK9" s="93"/>
      <c r="BL9" s="83"/>
      <c r="BM9" s="92" t="s">
        <v>288</v>
      </c>
      <c r="BN9" s="93">
        <v>711</v>
      </c>
      <c r="BO9" s="93"/>
      <c r="BP9" s="83"/>
      <c r="BQ9" s="92" t="s">
        <v>309</v>
      </c>
      <c r="BR9" s="93">
        <v>633</v>
      </c>
      <c r="BS9" s="93"/>
      <c r="BT9" s="83"/>
      <c r="BU9" s="92" t="s">
        <v>310</v>
      </c>
      <c r="BV9" s="93">
        <v>345</v>
      </c>
      <c r="BW9" s="93"/>
      <c r="BX9" s="83"/>
      <c r="BY9" s="92" t="s">
        <v>311</v>
      </c>
      <c r="BZ9" s="93">
        <v>36</v>
      </c>
      <c r="CA9" s="89"/>
      <c r="CB9" s="83"/>
      <c r="CC9" s="92" t="s">
        <v>312</v>
      </c>
      <c r="CD9" s="93">
        <v>953</v>
      </c>
      <c r="CE9" s="89"/>
      <c r="CF9" s="83"/>
      <c r="CG9" s="92" t="s">
        <v>313</v>
      </c>
      <c r="CH9" s="93">
        <v>332</v>
      </c>
      <c r="CI9" s="93"/>
      <c r="CJ9" s="83"/>
      <c r="CK9" s="92"/>
      <c r="CL9" s="93"/>
      <c r="CM9" s="93"/>
      <c r="CN9" s="83"/>
      <c r="CO9" s="92" t="s">
        <v>314</v>
      </c>
      <c r="CP9" s="93">
        <v>46</v>
      </c>
      <c r="CQ9" s="93"/>
      <c r="CR9" s="83"/>
      <c r="CS9" s="92" t="s">
        <v>315</v>
      </c>
      <c r="CT9" s="93">
        <v>756</v>
      </c>
      <c r="CU9" s="89"/>
      <c r="CV9" s="83"/>
      <c r="CW9" s="92" t="s">
        <v>316</v>
      </c>
      <c r="CX9" s="93">
        <v>183</v>
      </c>
      <c r="CY9" s="89"/>
      <c r="CZ9" s="83"/>
      <c r="DA9" s="92"/>
      <c r="DB9" s="93"/>
      <c r="DC9" s="89"/>
      <c r="DD9" s="83"/>
      <c r="DE9" s="92" t="s">
        <v>317</v>
      </c>
      <c r="DF9" s="93">
        <v>299</v>
      </c>
      <c r="DG9" s="89"/>
      <c r="DH9" s="83"/>
      <c r="DI9" s="92" t="s">
        <v>318</v>
      </c>
      <c r="DJ9" s="93">
        <v>575</v>
      </c>
      <c r="DK9" s="89"/>
      <c r="DL9" s="83"/>
      <c r="DM9" s="92" t="s">
        <v>313</v>
      </c>
      <c r="DN9" s="93">
        <v>332</v>
      </c>
      <c r="DO9" s="89"/>
    </row>
    <row r="10" spans="1:119" ht="18.75" customHeight="1">
      <c r="A10" s="83"/>
      <c r="B10" s="83"/>
      <c r="C10" s="83"/>
      <c r="D10" s="83"/>
      <c r="E10" s="83"/>
      <c r="F10" s="83"/>
      <c r="G10" s="89"/>
      <c r="H10" s="89"/>
      <c r="I10" s="89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85"/>
      <c r="AI10" s="83"/>
      <c r="AJ10" s="83"/>
      <c r="AK10" s="92" t="s">
        <v>319</v>
      </c>
      <c r="AL10" s="93">
        <v>738</v>
      </c>
      <c r="AM10" s="93"/>
      <c r="AN10" s="83"/>
      <c r="AO10" s="92" t="s">
        <v>320</v>
      </c>
      <c r="AP10" s="93">
        <v>129</v>
      </c>
      <c r="AQ10" s="93"/>
      <c r="AR10" s="83"/>
      <c r="AS10" s="92" t="s">
        <v>321</v>
      </c>
      <c r="AT10" s="93">
        <v>384</v>
      </c>
      <c r="AU10" s="93"/>
      <c r="AV10" s="83"/>
      <c r="AW10" s="92" t="s">
        <v>322</v>
      </c>
      <c r="AX10" s="93">
        <v>944</v>
      </c>
      <c r="AY10" s="89"/>
      <c r="AZ10" s="83"/>
      <c r="BA10" s="92" t="s">
        <v>233</v>
      </c>
      <c r="BB10" s="93">
        <v>786</v>
      </c>
      <c r="BC10" s="93"/>
      <c r="BD10" s="83"/>
      <c r="BE10" s="92" t="s">
        <v>323</v>
      </c>
      <c r="BF10" s="93">
        <v>466</v>
      </c>
      <c r="BG10" s="93"/>
      <c r="BH10" s="83"/>
      <c r="BI10" s="92" t="s">
        <v>324</v>
      </c>
      <c r="BJ10" s="93">
        <v>312</v>
      </c>
      <c r="BK10" s="93"/>
      <c r="BL10" s="83"/>
      <c r="BM10" s="92"/>
      <c r="BN10" s="93"/>
      <c r="BO10" s="93"/>
      <c r="BP10" s="83"/>
      <c r="BQ10" s="92" t="s">
        <v>325</v>
      </c>
      <c r="BR10" s="93">
        <v>638</v>
      </c>
      <c r="BS10" s="93"/>
      <c r="BT10" s="83"/>
      <c r="BU10" s="92" t="s">
        <v>326</v>
      </c>
      <c r="BV10" s="93">
        <v>346</v>
      </c>
      <c r="BW10" s="93"/>
      <c r="BX10" s="83"/>
      <c r="BY10" s="92" t="s">
        <v>327</v>
      </c>
      <c r="BZ10" s="93">
        <v>37</v>
      </c>
      <c r="CA10" s="89"/>
      <c r="CB10" s="83"/>
      <c r="CC10" s="92" t="s">
        <v>328</v>
      </c>
      <c r="CD10" s="93">
        <v>954</v>
      </c>
      <c r="CE10" s="89"/>
      <c r="CF10" s="83"/>
      <c r="CG10" s="92" t="s">
        <v>329</v>
      </c>
      <c r="CH10" s="93">
        <v>333</v>
      </c>
      <c r="CI10" s="93"/>
      <c r="CJ10" s="83"/>
      <c r="CK10" s="92"/>
      <c r="CL10" s="93"/>
      <c r="CM10" s="93"/>
      <c r="CN10" s="83"/>
      <c r="CO10" s="92" t="s">
        <v>330</v>
      </c>
      <c r="CP10" s="93">
        <v>47</v>
      </c>
      <c r="CQ10" s="93"/>
      <c r="CR10" s="83"/>
      <c r="CS10" s="92" t="s">
        <v>331</v>
      </c>
      <c r="CT10" s="93">
        <v>757</v>
      </c>
      <c r="CU10" s="89"/>
      <c r="CV10" s="83"/>
      <c r="CW10" s="92" t="s">
        <v>332</v>
      </c>
      <c r="CX10" s="93">
        <v>184</v>
      </c>
      <c r="CY10" s="89"/>
      <c r="CZ10" s="83"/>
      <c r="DA10" s="92"/>
      <c r="DB10" s="93"/>
      <c r="DC10" s="89"/>
      <c r="DD10" s="83"/>
      <c r="DE10" s="92" t="s">
        <v>333</v>
      </c>
      <c r="DF10" s="93">
        <v>300</v>
      </c>
      <c r="DG10" s="89"/>
      <c r="DH10" s="83"/>
      <c r="DI10" s="94" t="s">
        <v>334</v>
      </c>
      <c r="DJ10" s="93">
        <v>137</v>
      </c>
      <c r="DK10" s="89"/>
      <c r="DL10" s="83"/>
      <c r="DM10" s="92" t="s">
        <v>329</v>
      </c>
      <c r="DN10" s="93">
        <v>333</v>
      </c>
      <c r="DO10" s="89"/>
    </row>
    <row r="11" spans="1:119" ht="18.75" customHeight="1">
      <c r="A11" s="83"/>
      <c r="B11" s="83"/>
      <c r="C11" s="83"/>
      <c r="D11" s="83"/>
      <c r="E11" s="83"/>
      <c r="F11" s="83"/>
      <c r="G11" s="89"/>
      <c r="H11" s="89"/>
      <c r="I11" s="89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85"/>
      <c r="AI11" s="83"/>
      <c r="AJ11" s="83"/>
      <c r="AK11" s="92" t="s">
        <v>335</v>
      </c>
      <c r="AL11" s="93">
        <v>759</v>
      </c>
      <c r="AM11" s="93"/>
      <c r="AN11" s="83"/>
      <c r="AO11" s="92" t="s">
        <v>336</v>
      </c>
      <c r="AP11" s="93">
        <v>130</v>
      </c>
      <c r="AQ11" s="93"/>
      <c r="AR11" s="83"/>
      <c r="AS11" s="92" t="s">
        <v>337</v>
      </c>
      <c r="AT11" s="93">
        <v>385</v>
      </c>
      <c r="AU11" s="93"/>
      <c r="AV11" s="83"/>
      <c r="AW11" s="92" t="s">
        <v>338</v>
      </c>
      <c r="AX11" s="93">
        <v>945</v>
      </c>
      <c r="AY11" s="89"/>
      <c r="AZ11" s="83"/>
      <c r="BA11" s="92" t="s">
        <v>339</v>
      </c>
      <c r="BB11" s="93">
        <v>841</v>
      </c>
      <c r="BC11" s="93"/>
      <c r="BD11" s="83"/>
      <c r="BE11" s="92" t="s">
        <v>340</v>
      </c>
      <c r="BF11" s="93">
        <v>467</v>
      </c>
      <c r="BG11" s="93"/>
      <c r="BH11" s="83"/>
      <c r="BI11" s="92" t="s">
        <v>341</v>
      </c>
      <c r="BJ11" s="93">
        <v>313</v>
      </c>
      <c r="BK11" s="93"/>
      <c r="BL11" s="83"/>
      <c r="BM11" s="92"/>
      <c r="BN11" s="93"/>
      <c r="BO11" s="93"/>
      <c r="BP11" s="83"/>
      <c r="BQ11" s="92" t="s">
        <v>342</v>
      </c>
      <c r="BR11" s="93">
        <v>639</v>
      </c>
      <c r="BS11" s="93"/>
      <c r="BT11" s="83"/>
      <c r="BU11" s="92" t="s">
        <v>343</v>
      </c>
      <c r="BV11" s="93">
        <v>347</v>
      </c>
      <c r="BW11" s="93"/>
      <c r="BX11" s="83"/>
      <c r="BY11" s="92" t="s">
        <v>344</v>
      </c>
      <c r="BZ11" s="93">
        <v>38</v>
      </c>
      <c r="CA11" s="89"/>
      <c r="CB11" s="83"/>
      <c r="CC11" s="92" t="s">
        <v>345</v>
      </c>
      <c r="CD11" s="93">
        <v>955</v>
      </c>
      <c r="CE11" s="89"/>
      <c r="CF11" s="83"/>
      <c r="CG11" s="92" t="s">
        <v>346</v>
      </c>
      <c r="CH11" s="93">
        <v>334</v>
      </c>
      <c r="CI11" s="93"/>
      <c r="CJ11" s="83"/>
      <c r="CK11" s="92"/>
      <c r="CL11" s="93"/>
      <c r="CM11" s="93"/>
      <c r="CN11" s="83"/>
      <c r="CO11" s="92" t="s">
        <v>347</v>
      </c>
      <c r="CP11" s="93">
        <v>48</v>
      </c>
      <c r="CQ11" s="93"/>
      <c r="CR11" s="83"/>
      <c r="CS11" s="92" t="s">
        <v>348</v>
      </c>
      <c r="CT11" s="93">
        <v>775</v>
      </c>
      <c r="CU11" s="89"/>
      <c r="CV11" s="83"/>
      <c r="CW11" s="92" t="s">
        <v>349</v>
      </c>
      <c r="CX11" s="93">
        <v>185</v>
      </c>
      <c r="CY11" s="89"/>
      <c r="CZ11" s="83"/>
      <c r="DA11" s="92"/>
      <c r="DB11" s="93"/>
      <c r="DC11" s="89"/>
      <c r="DD11" s="83"/>
      <c r="DE11" s="92" t="s">
        <v>350</v>
      </c>
      <c r="DF11" s="93">
        <v>301</v>
      </c>
      <c r="DG11" s="89"/>
      <c r="DH11" s="83"/>
      <c r="DI11" s="92" t="s">
        <v>351</v>
      </c>
      <c r="DJ11" s="93">
        <v>138</v>
      </c>
      <c r="DK11" s="89"/>
      <c r="DL11" s="83"/>
      <c r="DM11" s="92" t="s">
        <v>346</v>
      </c>
      <c r="DN11" s="93">
        <v>334</v>
      </c>
      <c r="DO11" s="89"/>
    </row>
    <row r="12" spans="1:119" ht="18.75" customHeight="1">
      <c r="A12" s="83"/>
      <c r="B12" s="84" t="s">
        <v>352</v>
      </c>
      <c r="C12" s="84" t="s">
        <v>353</v>
      </c>
      <c r="D12" s="84" t="s">
        <v>354</v>
      </c>
      <c r="E12" s="84" t="s">
        <v>355</v>
      </c>
      <c r="F12" s="84" t="s">
        <v>356</v>
      </c>
      <c r="G12" s="89"/>
      <c r="H12" s="89"/>
      <c r="I12" s="89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85"/>
      <c r="AI12" s="83"/>
      <c r="AJ12" s="83"/>
      <c r="AK12" s="92" t="s">
        <v>357</v>
      </c>
      <c r="AL12" s="93">
        <v>784</v>
      </c>
      <c r="AM12" s="93"/>
      <c r="AN12" s="83"/>
      <c r="AO12" s="92" t="s">
        <v>358</v>
      </c>
      <c r="AP12" s="93">
        <v>131</v>
      </c>
      <c r="AQ12" s="93"/>
      <c r="AR12" s="83"/>
      <c r="AS12" s="92" t="s">
        <v>359</v>
      </c>
      <c r="AT12" s="93">
        <v>386</v>
      </c>
      <c r="AU12" s="93"/>
      <c r="AV12" s="83"/>
      <c r="AW12" s="92" t="s">
        <v>360</v>
      </c>
      <c r="AX12" s="93">
        <v>946</v>
      </c>
      <c r="AY12" s="89"/>
      <c r="AZ12" s="83"/>
      <c r="BA12" s="89" t="s">
        <v>361</v>
      </c>
      <c r="BB12" s="89">
        <v>890</v>
      </c>
      <c r="BC12" s="93"/>
      <c r="BD12" s="83"/>
      <c r="BE12" s="92" t="s">
        <v>362</v>
      </c>
      <c r="BF12" s="93">
        <v>468</v>
      </c>
      <c r="BG12" s="93"/>
      <c r="BH12" s="83"/>
      <c r="BI12" s="92" t="s">
        <v>363</v>
      </c>
      <c r="BJ12" s="93">
        <v>314</v>
      </c>
      <c r="BK12" s="93"/>
      <c r="BL12" s="83"/>
      <c r="BM12" s="92"/>
      <c r="BN12" s="93"/>
      <c r="BO12" s="93"/>
      <c r="BP12" s="83"/>
      <c r="BQ12" s="92" t="s">
        <v>364</v>
      </c>
      <c r="BR12" s="93">
        <v>645</v>
      </c>
      <c r="BS12" s="93"/>
      <c r="BT12" s="83"/>
      <c r="BU12" s="92" t="s">
        <v>365</v>
      </c>
      <c r="BV12" s="93">
        <v>348</v>
      </c>
      <c r="BW12" s="93"/>
      <c r="BX12" s="83"/>
      <c r="BY12" s="92" t="s">
        <v>366</v>
      </c>
      <c r="BZ12" s="93">
        <v>39</v>
      </c>
      <c r="CA12" s="89"/>
      <c r="CB12" s="83"/>
      <c r="CC12" s="92" t="s">
        <v>367</v>
      </c>
      <c r="CD12" s="93">
        <v>956</v>
      </c>
      <c r="CE12" s="89"/>
      <c r="CF12" s="83"/>
      <c r="CG12" s="92" t="s">
        <v>368</v>
      </c>
      <c r="CH12" s="93">
        <v>335</v>
      </c>
      <c r="CI12" s="93"/>
      <c r="CJ12" s="83"/>
      <c r="CK12" s="92"/>
      <c r="CL12" s="93"/>
      <c r="CM12" s="93"/>
      <c r="CN12" s="83"/>
      <c r="CO12" s="92" t="s">
        <v>369</v>
      </c>
      <c r="CP12" s="93">
        <v>49</v>
      </c>
      <c r="CQ12" s="93"/>
      <c r="CR12" s="83"/>
      <c r="CS12" s="92" t="s">
        <v>370</v>
      </c>
      <c r="CT12" s="93">
        <v>276</v>
      </c>
      <c r="CU12" s="89"/>
      <c r="CV12" s="83"/>
      <c r="CW12" s="92" t="s">
        <v>371</v>
      </c>
      <c r="CX12" s="93">
        <v>186</v>
      </c>
      <c r="CY12" s="89"/>
      <c r="CZ12" s="83"/>
      <c r="DA12" s="92"/>
      <c r="DB12" s="93"/>
      <c r="DC12" s="89"/>
      <c r="DD12" s="83"/>
      <c r="DE12" s="92" t="s">
        <v>372</v>
      </c>
      <c r="DF12" s="93">
        <v>302</v>
      </c>
      <c r="DG12" s="89"/>
      <c r="DH12" s="83"/>
      <c r="DI12" s="92"/>
      <c r="DJ12" s="93"/>
      <c r="DK12" s="89"/>
      <c r="DL12" s="83"/>
      <c r="DM12" s="92" t="s">
        <v>368</v>
      </c>
      <c r="DN12" s="93">
        <v>335</v>
      </c>
      <c r="DO12" s="89"/>
    </row>
    <row r="13" spans="1:119" ht="18.75" customHeight="1">
      <c r="A13" s="83"/>
      <c r="B13" s="83">
        <v>1</v>
      </c>
      <c r="C13" s="83">
        <v>1</v>
      </c>
      <c r="D13" s="83">
        <v>1</v>
      </c>
      <c r="E13" s="83"/>
      <c r="F13" s="83"/>
      <c r="G13" s="89"/>
      <c r="H13" s="89"/>
      <c r="I13" s="89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85"/>
      <c r="AI13" s="83"/>
      <c r="AJ13" s="83"/>
      <c r="AK13" s="92" t="s">
        <v>373</v>
      </c>
      <c r="AL13" s="93">
        <v>803</v>
      </c>
      <c r="AM13" s="93"/>
      <c r="AN13" s="83"/>
      <c r="AO13" s="92" t="s">
        <v>374</v>
      </c>
      <c r="AP13" s="93">
        <v>132</v>
      </c>
      <c r="AQ13" s="93"/>
      <c r="AR13" s="83"/>
      <c r="AS13" s="92" t="s">
        <v>375</v>
      </c>
      <c r="AT13" s="93">
        <v>387</v>
      </c>
      <c r="AU13" s="93"/>
      <c r="AV13" s="83"/>
      <c r="AW13" s="92" t="s">
        <v>376</v>
      </c>
      <c r="AX13" s="93">
        <v>947</v>
      </c>
      <c r="AY13" s="89"/>
      <c r="AZ13" s="83"/>
      <c r="BA13" s="89" t="s">
        <v>377</v>
      </c>
      <c r="BB13" s="89">
        <v>586</v>
      </c>
      <c r="BC13" s="93"/>
      <c r="BD13" s="83"/>
      <c r="BE13" s="92" t="s">
        <v>378</v>
      </c>
      <c r="BF13" s="93">
        <v>469</v>
      </c>
      <c r="BG13" s="93"/>
      <c r="BH13" s="83"/>
      <c r="BI13" s="92" t="s">
        <v>379</v>
      </c>
      <c r="BJ13" s="93">
        <v>316</v>
      </c>
      <c r="BK13" s="93"/>
      <c r="BL13" s="83"/>
      <c r="BM13" s="92"/>
      <c r="BN13" s="93"/>
      <c r="BO13" s="93"/>
      <c r="BP13" s="83"/>
      <c r="BQ13" s="92" t="s">
        <v>380</v>
      </c>
      <c r="BR13" s="93">
        <v>657</v>
      </c>
      <c r="BS13" s="93"/>
      <c r="BT13" s="83"/>
      <c r="BU13" s="92" t="s">
        <v>381</v>
      </c>
      <c r="BV13" s="93">
        <v>349</v>
      </c>
      <c r="BW13" s="93"/>
      <c r="BX13" s="83"/>
      <c r="BY13" s="92" t="s">
        <v>382</v>
      </c>
      <c r="BZ13" s="93">
        <v>80</v>
      </c>
      <c r="CA13" s="89"/>
      <c r="CB13" s="83"/>
      <c r="CC13" s="92" t="s">
        <v>383</v>
      </c>
      <c r="CD13" s="93">
        <v>957</v>
      </c>
      <c r="CE13" s="89"/>
      <c r="CF13" s="83"/>
      <c r="CG13" s="92" t="s">
        <v>384</v>
      </c>
      <c r="CH13" s="93">
        <v>336</v>
      </c>
      <c r="CI13" s="93"/>
      <c r="CJ13" s="83"/>
      <c r="CK13" s="92"/>
      <c r="CL13" s="93"/>
      <c r="CM13" s="93"/>
      <c r="CN13" s="83"/>
      <c r="CO13" s="92" t="s">
        <v>385</v>
      </c>
      <c r="CP13" s="93">
        <v>50</v>
      </c>
      <c r="CQ13" s="93"/>
      <c r="CR13" s="83"/>
      <c r="CS13" s="92" t="s">
        <v>386</v>
      </c>
      <c r="CT13" s="93">
        <v>277</v>
      </c>
      <c r="CU13" s="89"/>
      <c r="CV13" s="83"/>
      <c r="CW13" s="92" t="s">
        <v>387</v>
      </c>
      <c r="CX13" s="93">
        <v>187</v>
      </c>
      <c r="CY13" s="89"/>
      <c r="CZ13" s="83"/>
      <c r="DA13" s="92"/>
      <c r="DB13" s="93"/>
      <c r="DC13" s="89"/>
      <c r="DD13" s="83"/>
      <c r="DE13" s="92" t="s">
        <v>388</v>
      </c>
      <c r="DF13" s="93">
        <v>303</v>
      </c>
      <c r="DG13" s="89"/>
      <c r="DH13" s="83"/>
      <c r="DI13" s="92"/>
      <c r="DJ13" s="93"/>
      <c r="DK13" s="89"/>
      <c r="DL13" s="83"/>
      <c r="DM13" s="92" t="s">
        <v>384</v>
      </c>
      <c r="DN13" s="93">
        <v>336</v>
      </c>
      <c r="DO13" s="89"/>
    </row>
    <row r="14" spans="1:119" ht="18.75" customHeight="1">
      <c r="A14" s="83"/>
      <c r="B14" s="83">
        <v>2</v>
      </c>
      <c r="C14" s="83">
        <v>2</v>
      </c>
      <c r="D14" s="83">
        <v>2</v>
      </c>
      <c r="E14" s="83">
        <v>1</v>
      </c>
      <c r="F14" s="83"/>
      <c r="G14" s="89"/>
      <c r="H14" s="89"/>
      <c r="I14" s="89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85"/>
      <c r="AI14" s="83"/>
      <c r="AJ14" s="83"/>
      <c r="AK14" s="92" t="s">
        <v>389</v>
      </c>
      <c r="AL14" s="93">
        <v>804</v>
      </c>
      <c r="AM14" s="93"/>
      <c r="AN14" s="83"/>
      <c r="AO14" s="92" t="s">
        <v>390</v>
      </c>
      <c r="AP14" s="93">
        <v>133</v>
      </c>
      <c r="AQ14" s="93"/>
      <c r="AR14" s="83"/>
      <c r="AS14" s="92" t="s">
        <v>391</v>
      </c>
      <c r="AT14" s="93">
        <v>388</v>
      </c>
      <c r="AU14" s="93"/>
      <c r="AV14" s="83"/>
      <c r="AW14" s="92" t="s">
        <v>392</v>
      </c>
      <c r="AX14" s="93">
        <v>948</v>
      </c>
      <c r="AY14" s="89"/>
      <c r="AZ14" s="83"/>
      <c r="BA14" s="89"/>
      <c r="BB14" s="89"/>
      <c r="BC14" s="93"/>
      <c r="BD14" s="83"/>
      <c r="BE14" s="92" t="s">
        <v>393</v>
      </c>
      <c r="BF14" s="93">
        <v>470</v>
      </c>
      <c r="BG14" s="93"/>
      <c r="BH14" s="83"/>
      <c r="BI14" s="92" t="s">
        <v>394</v>
      </c>
      <c r="BJ14" s="93">
        <v>318</v>
      </c>
      <c r="BK14" s="93"/>
      <c r="BL14" s="83"/>
      <c r="BM14" s="92"/>
      <c r="BN14" s="93"/>
      <c r="BO14" s="93"/>
      <c r="BP14" s="83"/>
      <c r="BQ14" s="92" t="s">
        <v>395</v>
      </c>
      <c r="BR14" s="93">
        <v>684</v>
      </c>
      <c r="BS14" s="93"/>
      <c r="BT14" s="83"/>
      <c r="BU14" s="92" t="s">
        <v>396</v>
      </c>
      <c r="BV14" s="93">
        <v>350</v>
      </c>
      <c r="BW14" s="93"/>
      <c r="BX14" s="83"/>
      <c r="BY14" s="92" t="s">
        <v>397</v>
      </c>
      <c r="BZ14" s="93">
        <v>81</v>
      </c>
      <c r="CA14" s="89"/>
      <c r="CB14" s="83"/>
      <c r="CC14" s="92" t="s">
        <v>398</v>
      </c>
      <c r="CD14" s="93">
        <v>958</v>
      </c>
      <c r="CE14" s="89"/>
      <c r="CF14" s="83"/>
      <c r="CG14" s="92" t="s">
        <v>399</v>
      </c>
      <c r="CH14" s="93">
        <v>337</v>
      </c>
      <c r="CI14" s="93"/>
      <c r="CJ14" s="83"/>
      <c r="CK14" s="92"/>
      <c r="CL14" s="93"/>
      <c r="CM14" s="93"/>
      <c r="CN14" s="83"/>
      <c r="CO14" s="92" t="s">
        <v>400</v>
      </c>
      <c r="CP14" s="93">
        <v>51</v>
      </c>
      <c r="CQ14" s="93"/>
      <c r="CR14" s="83"/>
      <c r="CS14" s="92" t="s">
        <v>401</v>
      </c>
      <c r="CT14" s="93">
        <v>278</v>
      </c>
      <c r="CU14" s="89"/>
      <c r="CV14" s="83"/>
      <c r="CW14" s="92" t="s">
        <v>402</v>
      </c>
      <c r="CX14" s="93">
        <v>188</v>
      </c>
      <c r="CY14" s="89"/>
      <c r="CZ14" s="83"/>
      <c r="DA14" s="92"/>
      <c r="DB14" s="93"/>
      <c r="DC14" s="89"/>
      <c r="DD14" s="83"/>
      <c r="DE14" s="92" t="s">
        <v>403</v>
      </c>
      <c r="DF14" s="93">
        <v>304</v>
      </c>
      <c r="DG14" s="89"/>
      <c r="DH14" s="83"/>
      <c r="DI14" s="92"/>
      <c r="DJ14" s="93"/>
      <c r="DK14" s="89"/>
      <c r="DL14" s="83"/>
      <c r="DM14" s="92" t="s">
        <v>399</v>
      </c>
      <c r="DN14" s="93">
        <v>337</v>
      </c>
      <c r="DO14" s="89"/>
    </row>
    <row r="15" spans="1:119" ht="18.75" customHeight="1">
      <c r="A15" s="83"/>
      <c r="B15" s="83">
        <v>3</v>
      </c>
      <c r="C15" s="83">
        <v>3</v>
      </c>
      <c r="D15" s="83">
        <v>3</v>
      </c>
      <c r="E15" s="83">
        <v>2</v>
      </c>
      <c r="F15" s="83"/>
      <c r="G15" s="89"/>
      <c r="H15" s="89"/>
      <c r="I15" s="89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85"/>
      <c r="AI15" s="83"/>
      <c r="AJ15" s="83"/>
      <c r="AK15" s="92" t="s">
        <v>404</v>
      </c>
      <c r="AL15" s="93">
        <v>821</v>
      </c>
      <c r="AM15" s="93"/>
      <c r="AN15" s="83"/>
      <c r="AO15" s="92" t="s">
        <v>405</v>
      </c>
      <c r="AP15" s="93">
        <v>134</v>
      </c>
      <c r="AQ15" s="93"/>
      <c r="AR15" s="83"/>
      <c r="AS15" s="92" t="s">
        <v>406</v>
      </c>
      <c r="AT15" s="93">
        <v>389</v>
      </c>
      <c r="AU15" s="93"/>
      <c r="AV15" s="83"/>
      <c r="AW15" s="92" t="s">
        <v>407</v>
      </c>
      <c r="AX15" s="93">
        <v>949</v>
      </c>
      <c r="AY15" s="89"/>
      <c r="AZ15" s="83"/>
      <c r="BA15" s="89"/>
      <c r="BB15" s="89"/>
      <c r="BC15" s="93"/>
      <c r="BD15" s="83"/>
      <c r="BE15" s="92" t="s">
        <v>408</v>
      </c>
      <c r="BF15" s="93">
        <v>471</v>
      </c>
      <c r="BG15" s="93"/>
      <c r="BH15" s="83"/>
      <c r="BI15" s="92" t="s">
        <v>409</v>
      </c>
      <c r="BJ15" s="93">
        <v>319</v>
      </c>
      <c r="BK15" s="93"/>
      <c r="BL15" s="83"/>
      <c r="BM15" s="92"/>
      <c r="BN15" s="93"/>
      <c r="BO15" s="93"/>
      <c r="BP15" s="83"/>
      <c r="BQ15" s="92" t="s">
        <v>410</v>
      </c>
      <c r="BR15" s="93">
        <v>692</v>
      </c>
      <c r="BS15" s="93"/>
      <c r="BT15" s="83"/>
      <c r="BU15" s="92" t="s">
        <v>411</v>
      </c>
      <c r="BV15" s="93">
        <v>351</v>
      </c>
      <c r="BW15" s="93"/>
      <c r="BX15" s="83"/>
      <c r="BY15" s="92" t="s">
        <v>412</v>
      </c>
      <c r="BZ15" s="93">
        <v>82</v>
      </c>
      <c r="CA15" s="89"/>
      <c r="CB15" s="83"/>
      <c r="CC15" s="92" t="s">
        <v>413</v>
      </c>
      <c r="CD15" s="93">
        <v>959</v>
      </c>
      <c r="CE15" s="89"/>
      <c r="CF15" s="83"/>
      <c r="CG15" s="92" t="s">
        <v>414</v>
      </c>
      <c r="CH15" s="93">
        <v>338</v>
      </c>
      <c r="CI15" s="93"/>
      <c r="CJ15" s="83"/>
      <c r="CK15" s="92"/>
      <c r="CL15" s="93"/>
      <c r="CM15" s="93"/>
      <c r="CN15" s="83"/>
      <c r="CO15" s="92" t="s">
        <v>415</v>
      </c>
      <c r="CP15" s="93">
        <v>52</v>
      </c>
      <c r="CQ15" s="93"/>
      <c r="CR15" s="83"/>
      <c r="CS15" s="92" t="s">
        <v>416</v>
      </c>
      <c r="CT15" s="93">
        <v>279</v>
      </c>
      <c r="CU15" s="89"/>
      <c r="CV15" s="83"/>
      <c r="CW15" s="92" t="s">
        <v>417</v>
      </c>
      <c r="CX15" s="93">
        <v>189</v>
      </c>
      <c r="CY15" s="89"/>
      <c r="CZ15" s="83"/>
      <c r="DA15" s="92"/>
      <c r="DB15" s="93"/>
      <c r="DC15" s="89"/>
      <c r="DD15" s="83"/>
      <c r="DE15" s="92" t="s">
        <v>418</v>
      </c>
      <c r="DF15" s="93">
        <v>456</v>
      </c>
      <c r="DG15" s="89"/>
      <c r="DH15" s="83"/>
      <c r="DI15" s="92"/>
      <c r="DJ15" s="93"/>
      <c r="DK15" s="89"/>
      <c r="DL15" s="83"/>
      <c r="DM15" s="92" t="s">
        <v>414</v>
      </c>
      <c r="DN15" s="93">
        <v>338</v>
      </c>
      <c r="DO15" s="89"/>
    </row>
    <row r="16" spans="1:119" ht="18.75" customHeight="1">
      <c r="A16" s="83"/>
      <c r="B16" s="83">
        <v>4</v>
      </c>
      <c r="C16" s="83"/>
      <c r="D16" s="83"/>
      <c r="E16" s="83">
        <v>3</v>
      </c>
      <c r="F16" s="83"/>
      <c r="G16" s="89"/>
      <c r="H16" s="85"/>
      <c r="I16" s="89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85"/>
      <c r="AI16" s="83"/>
      <c r="AJ16" s="83"/>
      <c r="AK16" s="92" t="s">
        <v>419</v>
      </c>
      <c r="AL16" s="93">
        <v>962</v>
      </c>
      <c r="AM16" s="93"/>
      <c r="AN16" s="83"/>
      <c r="AO16" s="92" t="s">
        <v>420</v>
      </c>
      <c r="AP16" s="93">
        <v>135</v>
      </c>
      <c r="AQ16" s="93"/>
      <c r="AR16" s="83"/>
      <c r="AS16" s="92" t="s">
        <v>421</v>
      </c>
      <c r="AT16" s="93">
        <v>390</v>
      </c>
      <c r="AU16" s="93"/>
      <c r="AV16" s="83"/>
      <c r="AW16" s="92"/>
      <c r="AX16" s="93"/>
      <c r="AY16" s="89"/>
      <c r="AZ16" s="83"/>
      <c r="BA16" s="89"/>
      <c r="BB16" s="89"/>
      <c r="BC16" s="93"/>
      <c r="BD16" s="83"/>
      <c r="BE16" s="92" t="s">
        <v>422</v>
      </c>
      <c r="BF16" s="93">
        <v>472</v>
      </c>
      <c r="BG16" s="93"/>
      <c r="BH16" s="83"/>
      <c r="BI16" s="92" t="s">
        <v>423</v>
      </c>
      <c r="BJ16" s="93">
        <v>320</v>
      </c>
      <c r="BK16" s="93"/>
      <c r="BL16" s="83"/>
      <c r="BM16" s="92"/>
      <c r="BN16" s="93"/>
      <c r="BO16" s="93"/>
      <c r="BP16" s="83"/>
      <c r="BQ16" s="92" t="s">
        <v>424</v>
      </c>
      <c r="BR16" s="93">
        <v>742</v>
      </c>
      <c r="BS16" s="93"/>
      <c r="BT16" s="83"/>
      <c r="BU16" s="92" t="s">
        <v>425</v>
      </c>
      <c r="BV16" s="93">
        <v>352</v>
      </c>
      <c r="BW16" s="93"/>
      <c r="BX16" s="83"/>
      <c r="BY16" s="92" t="s">
        <v>426</v>
      </c>
      <c r="BZ16" s="93">
        <v>83</v>
      </c>
      <c r="CA16" s="89"/>
      <c r="CB16" s="83"/>
      <c r="CC16" s="92"/>
      <c r="CD16" s="93"/>
      <c r="CE16" s="89"/>
      <c r="CF16" s="83"/>
      <c r="CG16" s="92" t="s">
        <v>427</v>
      </c>
      <c r="CH16" s="93">
        <v>339</v>
      </c>
      <c r="CI16" s="93"/>
      <c r="CJ16" s="83"/>
      <c r="CK16" s="92"/>
      <c r="CL16" s="93"/>
      <c r="CM16" s="93"/>
      <c r="CN16" s="83"/>
      <c r="CO16" s="92" t="s">
        <v>428</v>
      </c>
      <c r="CP16" s="93">
        <v>53</v>
      </c>
      <c r="CQ16" s="93"/>
      <c r="CR16" s="83"/>
      <c r="CS16" s="92" t="s">
        <v>429</v>
      </c>
      <c r="CT16" s="93">
        <v>280</v>
      </c>
      <c r="CU16" s="89"/>
      <c r="CV16" s="83"/>
      <c r="CW16" s="92" t="s">
        <v>430</v>
      </c>
      <c r="CX16" s="93">
        <v>190</v>
      </c>
      <c r="CY16" s="89"/>
      <c r="CZ16" s="83"/>
      <c r="DA16" s="92"/>
      <c r="DB16" s="93"/>
      <c r="DC16" s="89"/>
      <c r="DD16" s="83"/>
      <c r="DE16" s="92" t="s">
        <v>431</v>
      </c>
      <c r="DF16" s="93">
        <v>457</v>
      </c>
      <c r="DG16" s="89"/>
      <c r="DH16" s="83"/>
      <c r="DI16" s="92"/>
      <c r="DJ16" s="93"/>
      <c r="DK16" s="89"/>
      <c r="DL16" s="83"/>
      <c r="DM16" s="92" t="s">
        <v>427</v>
      </c>
      <c r="DN16" s="93">
        <v>339</v>
      </c>
      <c r="DO16" s="89"/>
    </row>
    <row r="17" spans="1:119" ht="18.75" customHeight="1">
      <c r="A17" s="83"/>
      <c r="B17" s="83">
        <v>5</v>
      </c>
      <c r="C17" s="83"/>
      <c r="D17" s="83"/>
      <c r="E17" s="83">
        <v>4</v>
      </c>
      <c r="F17" s="83"/>
      <c r="G17" s="89"/>
      <c r="H17" s="85"/>
      <c r="I17" s="89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85"/>
      <c r="AI17" s="83"/>
      <c r="AJ17" s="83"/>
      <c r="AK17" s="92" t="s">
        <v>432</v>
      </c>
      <c r="AL17" s="93">
        <v>865</v>
      </c>
      <c r="AM17" s="93"/>
      <c r="AN17" s="83"/>
      <c r="AO17" s="92" t="s">
        <v>433</v>
      </c>
      <c r="AP17" s="93">
        <v>136</v>
      </c>
      <c r="AQ17" s="93"/>
      <c r="AR17" s="83"/>
      <c r="AS17" s="92" t="s">
        <v>434</v>
      </c>
      <c r="AT17" s="93">
        <v>391</v>
      </c>
      <c r="AU17" s="93"/>
      <c r="AV17" s="83"/>
      <c r="AW17" s="92"/>
      <c r="AX17" s="93"/>
      <c r="AY17" s="89"/>
      <c r="AZ17" s="83"/>
      <c r="BA17" s="89"/>
      <c r="BB17" s="89"/>
      <c r="BC17" s="93"/>
      <c r="BD17" s="83"/>
      <c r="BE17" s="92" t="s">
        <v>435</v>
      </c>
      <c r="BF17" s="93">
        <v>473</v>
      </c>
      <c r="BG17" s="93"/>
      <c r="BH17" s="83"/>
      <c r="BI17" s="92" t="s">
        <v>436</v>
      </c>
      <c r="BJ17" s="93">
        <v>321</v>
      </c>
      <c r="BK17" s="93"/>
      <c r="BL17" s="83"/>
      <c r="BM17" s="92"/>
      <c r="BN17" s="93"/>
      <c r="BO17" s="93"/>
      <c r="BP17" s="83"/>
      <c r="BQ17" s="92" t="s">
        <v>437</v>
      </c>
      <c r="BR17" s="93">
        <v>783</v>
      </c>
      <c r="BS17" s="93"/>
      <c r="BT17" s="83"/>
      <c r="BU17" s="92" t="s">
        <v>438</v>
      </c>
      <c r="BV17" s="93">
        <v>353</v>
      </c>
      <c r="BW17" s="93"/>
      <c r="BX17" s="83"/>
      <c r="BY17" s="92" t="s">
        <v>439</v>
      </c>
      <c r="BZ17" s="93">
        <v>84</v>
      </c>
      <c r="CA17" s="89"/>
      <c r="CB17" s="83"/>
      <c r="CC17" s="92"/>
      <c r="CD17" s="93"/>
      <c r="CE17" s="89"/>
      <c r="CF17" s="83"/>
      <c r="CG17" s="92" t="s">
        <v>440</v>
      </c>
      <c r="CH17" s="93">
        <v>340</v>
      </c>
      <c r="CI17" s="93"/>
      <c r="CJ17" s="83"/>
      <c r="CK17" s="92"/>
      <c r="CL17" s="93"/>
      <c r="CM17" s="93"/>
      <c r="CN17" s="83"/>
      <c r="CO17" s="92" t="s">
        <v>441</v>
      </c>
      <c r="CP17" s="93">
        <v>54</v>
      </c>
      <c r="CQ17" s="93"/>
      <c r="CR17" s="83"/>
      <c r="CS17" s="92" t="s">
        <v>295</v>
      </c>
      <c r="CT17" s="93">
        <v>281</v>
      </c>
      <c r="CU17" s="89"/>
      <c r="CV17" s="83"/>
      <c r="CW17" s="92" t="s">
        <v>442</v>
      </c>
      <c r="CX17" s="93">
        <v>191</v>
      </c>
      <c r="CY17" s="89"/>
      <c r="CZ17" s="83"/>
      <c r="DA17" s="92"/>
      <c r="DB17" s="93"/>
      <c r="DC17" s="89"/>
      <c r="DD17" s="83"/>
      <c r="DE17" s="92" t="s">
        <v>443</v>
      </c>
      <c r="DF17" s="93">
        <v>458</v>
      </c>
      <c r="DG17" s="89"/>
      <c r="DH17" s="83"/>
      <c r="DI17" s="92"/>
      <c r="DJ17" s="93"/>
      <c r="DK17" s="89"/>
      <c r="DL17" s="83"/>
      <c r="DM17" s="92" t="s">
        <v>440</v>
      </c>
      <c r="DN17" s="93">
        <v>340</v>
      </c>
      <c r="DO17" s="89"/>
    </row>
    <row r="18" spans="1:119" ht="18.75" customHeight="1">
      <c r="A18" s="83"/>
      <c r="B18" s="83">
        <v>6</v>
      </c>
      <c r="C18" s="83"/>
      <c r="D18" s="83"/>
      <c r="E18" s="83"/>
      <c r="F18" s="83"/>
      <c r="G18" s="89"/>
      <c r="H18" s="85"/>
      <c r="I18" s="89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85"/>
      <c r="AI18" s="83"/>
      <c r="AJ18" s="83"/>
      <c r="AK18" s="89" t="s">
        <v>444</v>
      </c>
      <c r="AL18" s="89">
        <v>884</v>
      </c>
      <c r="AM18" s="93"/>
      <c r="AN18" s="83"/>
      <c r="AO18" s="92" t="s">
        <v>445</v>
      </c>
      <c r="AP18" s="93">
        <v>139</v>
      </c>
      <c r="AQ18" s="93"/>
      <c r="AR18" s="83"/>
      <c r="AS18" s="92" t="s">
        <v>446</v>
      </c>
      <c r="AT18" s="93">
        <v>392</v>
      </c>
      <c r="AU18" s="93"/>
      <c r="AV18" s="83"/>
      <c r="AW18" s="92"/>
      <c r="AX18" s="93"/>
      <c r="AY18" s="89"/>
      <c r="AZ18" s="83"/>
      <c r="BA18" s="89"/>
      <c r="BB18" s="89"/>
      <c r="BC18" s="93"/>
      <c r="BD18" s="83"/>
      <c r="BE18" s="92" t="s">
        <v>447</v>
      </c>
      <c r="BF18" s="93">
        <v>474</v>
      </c>
      <c r="BG18" s="93"/>
      <c r="BH18" s="83"/>
      <c r="BI18" s="92" t="s">
        <v>448</v>
      </c>
      <c r="BJ18" s="93">
        <v>322</v>
      </c>
      <c r="BK18" s="93"/>
      <c r="BL18" s="83"/>
      <c r="BM18" s="92"/>
      <c r="BN18" s="93"/>
      <c r="BO18" s="93"/>
      <c r="BP18" s="83"/>
      <c r="BQ18" s="92" t="s">
        <v>449</v>
      </c>
      <c r="BR18" s="93">
        <v>789</v>
      </c>
      <c r="BS18" s="93"/>
      <c r="BT18" s="83"/>
      <c r="BU18" s="92" t="s">
        <v>450</v>
      </c>
      <c r="BV18" s="93">
        <v>354</v>
      </c>
      <c r="BW18" s="93"/>
      <c r="BX18" s="83"/>
      <c r="BY18" s="92" t="s">
        <v>451</v>
      </c>
      <c r="BZ18" s="93">
        <v>85</v>
      </c>
      <c r="CA18" s="89"/>
      <c r="CB18" s="83"/>
      <c r="CC18" s="92"/>
      <c r="CD18" s="93"/>
      <c r="CE18" s="89"/>
      <c r="CF18" s="83"/>
      <c r="CG18" s="92" t="s">
        <v>452</v>
      </c>
      <c r="CH18" s="93">
        <v>341</v>
      </c>
      <c r="CI18" s="93"/>
      <c r="CJ18" s="83"/>
      <c r="CK18" s="92"/>
      <c r="CL18" s="93"/>
      <c r="CM18" s="93"/>
      <c r="CN18" s="83"/>
      <c r="CO18" s="92" t="s">
        <v>453</v>
      </c>
      <c r="CP18" s="93">
        <v>55</v>
      </c>
      <c r="CQ18" s="93"/>
      <c r="CR18" s="83"/>
      <c r="CS18" s="92" t="s">
        <v>454</v>
      </c>
      <c r="CT18" s="93">
        <v>282</v>
      </c>
      <c r="CU18" s="89"/>
      <c r="CV18" s="83"/>
      <c r="CW18" s="92" t="s">
        <v>455</v>
      </c>
      <c r="CX18" s="93">
        <v>192</v>
      </c>
      <c r="CY18" s="89"/>
      <c r="CZ18" s="83"/>
      <c r="DA18" s="92"/>
      <c r="DB18" s="93"/>
      <c r="DC18" s="89"/>
      <c r="DD18" s="83"/>
      <c r="DE18" s="92" t="s">
        <v>456</v>
      </c>
      <c r="DF18" s="93">
        <v>573</v>
      </c>
      <c r="DG18" s="89"/>
      <c r="DH18" s="83"/>
      <c r="DI18" s="92"/>
      <c r="DJ18" s="93"/>
      <c r="DK18" s="89"/>
      <c r="DL18" s="83"/>
      <c r="DM18" s="92" t="s">
        <v>452</v>
      </c>
      <c r="DN18" s="93">
        <v>341</v>
      </c>
      <c r="DO18" s="89"/>
    </row>
    <row r="19" spans="1:119" ht="18.75" customHeight="1">
      <c r="A19" s="83"/>
      <c r="B19" s="83"/>
      <c r="C19" s="83"/>
      <c r="D19" s="83"/>
      <c r="E19" s="83"/>
      <c r="F19" s="83"/>
      <c r="G19" s="89"/>
      <c r="H19" s="89"/>
      <c r="I19" s="89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85"/>
      <c r="AI19" s="83"/>
      <c r="AJ19" s="83"/>
      <c r="AK19" s="89" t="s">
        <v>377</v>
      </c>
      <c r="AL19" s="89">
        <v>586</v>
      </c>
      <c r="AM19" s="93"/>
      <c r="AN19" s="83"/>
      <c r="AO19" s="92" t="s">
        <v>457</v>
      </c>
      <c r="AP19" s="93">
        <v>140</v>
      </c>
      <c r="AQ19" s="93"/>
      <c r="AR19" s="83"/>
      <c r="AS19" s="92" t="s">
        <v>458</v>
      </c>
      <c r="AT19" s="93">
        <v>393</v>
      </c>
      <c r="AU19" s="93"/>
      <c r="AV19" s="83"/>
      <c r="AW19" s="92"/>
      <c r="AX19" s="93"/>
      <c r="AY19" s="89"/>
      <c r="AZ19" s="83"/>
      <c r="BA19" s="89"/>
      <c r="BB19" s="89"/>
      <c r="BC19" s="93"/>
      <c r="BD19" s="83"/>
      <c r="BE19" s="92" t="s">
        <v>459</v>
      </c>
      <c r="BF19" s="93">
        <v>475</v>
      </c>
      <c r="BG19" s="93"/>
      <c r="BH19" s="83"/>
      <c r="BI19" s="92" t="s">
        <v>460</v>
      </c>
      <c r="BJ19" s="93">
        <v>323</v>
      </c>
      <c r="BK19" s="93"/>
      <c r="BL19" s="83"/>
      <c r="BM19" s="92"/>
      <c r="BN19" s="93"/>
      <c r="BO19" s="93"/>
      <c r="BP19" s="83"/>
      <c r="BQ19" s="92" t="s">
        <v>461</v>
      </c>
      <c r="BR19" s="93">
        <v>808</v>
      </c>
      <c r="BS19" s="93"/>
      <c r="BT19" s="83"/>
      <c r="BU19" s="92" t="s">
        <v>462</v>
      </c>
      <c r="BV19" s="93">
        <v>355</v>
      </c>
      <c r="BW19" s="93"/>
      <c r="BX19" s="83"/>
      <c r="BY19" s="92" t="s">
        <v>463</v>
      </c>
      <c r="BZ19" s="93">
        <v>86</v>
      </c>
      <c r="CA19" s="89"/>
      <c r="CB19" s="83"/>
      <c r="CC19" s="92"/>
      <c r="CD19" s="93"/>
      <c r="CE19" s="89"/>
      <c r="CF19" s="83"/>
      <c r="CG19" s="92" t="s">
        <v>464</v>
      </c>
      <c r="CH19" s="93">
        <v>571</v>
      </c>
      <c r="CI19" s="93"/>
      <c r="CJ19" s="83"/>
      <c r="CK19" s="92"/>
      <c r="CL19" s="93"/>
      <c r="CM19" s="93"/>
      <c r="CN19" s="83"/>
      <c r="CO19" s="92" t="s">
        <v>465</v>
      </c>
      <c r="CP19" s="93">
        <v>56</v>
      </c>
      <c r="CQ19" s="93"/>
      <c r="CR19" s="83"/>
      <c r="CS19" s="92" t="s">
        <v>466</v>
      </c>
      <c r="CT19" s="93">
        <v>283</v>
      </c>
      <c r="CU19" s="89"/>
      <c r="CV19" s="83"/>
      <c r="CW19" s="92" t="s">
        <v>467</v>
      </c>
      <c r="CX19" s="93">
        <v>193</v>
      </c>
      <c r="CY19" s="89"/>
      <c r="CZ19" s="83"/>
      <c r="DA19" s="92"/>
      <c r="DB19" s="93"/>
      <c r="DC19" s="89"/>
      <c r="DD19" s="83"/>
      <c r="DE19" s="92" t="s">
        <v>468</v>
      </c>
      <c r="DF19" s="93">
        <v>666</v>
      </c>
      <c r="DG19" s="89"/>
      <c r="DH19" s="83"/>
      <c r="DI19" s="92"/>
      <c r="DJ19" s="93"/>
      <c r="DK19" s="89"/>
      <c r="DL19" s="83"/>
      <c r="DM19" s="92" t="s">
        <v>464</v>
      </c>
      <c r="DN19" s="93">
        <v>571</v>
      </c>
      <c r="DO19" s="89"/>
    </row>
    <row r="20" spans="1:119" ht="18.75" customHeight="1">
      <c r="A20" s="83"/>
      <c r="B20" s="83"/>
      <c r="C20" s="83"/>
      <c r="D20" s="83"/>
      <c r="E20" s="83"/>
      <c r="F20" s="83"/>
      <c r="G20" s="89"/>
      <c r="H20" s="89"/>
      <c r="I20" s="89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3"/>
      <c r="AJ20" s="83"/>
      <c r="AK20" s="89"/>
      <c r="AL20" s="89"/>
      <c r="AM20" s="93"/>
      <c r="AN20" s="83"/>
      <c r="AO20" s="92" t="s">
        <v>469</v>
      </c>
      <c r="AP20" s="93">
        <v>141</v>
      </c>
      <c r="AQ20" s="93"/>
      <c r="AR20" s="83"/>
      <c r="AS20" s="92" t="s">
        <v>470</v>
      </c>
      <c r="AT20" s="93">
        <v>394</v>
      </c>
      <c r="AU20" s="93"/>
      <c r="AV20" s="83"/>
      <c r="AW20" s="92"/>
      <c r="AX20" s="93"/>
      <c r="AY20" s="89"/>
      <c r="AZ20" s="83"/>
      <c r="BA20" s="89"/>
      <c r="BB20" s="89"/>
      <c r="BC20" s="93"/>
      <c r="BD20" s="83"/>
      <c r="BE20" s="92" t="s">
        <v>471</v>
      </c>
      <c r="BF20" s="93">
        <v>476</v>
      </c>
      <c r="BG20" s="93"/>
      <c r="BH20" s="83"/>
      <c r="BI20" s="92" t="s">
        <v>472</v>
      </c>
      <c r="BJ20" s="93">
        <v>324</v>
      </c>
      <c r="BK20" s="93"/>
      <c r="BL20" s="83"/>
      <c r="BM20" s="92"/>
      <c r="BN20" s="93"/>
      <c r="BO20" s="93"/>
      <c r="BP20" s="83"/>
      <c r="BQ20" s="92" t="s">
        <v>473</v>
      </c>
      <c r="BR20" s="93">
        <v>810</v>
      </c>
      <c r="BS20" s="93"/>
      <c r="BT20" s="83"/>
      <c r="BU20" s="92" t="s">
        <v>474</v>
      </c>
      <c r="BV20" s="93">
        <v>356</v>
      </c>
      <c r="BW20" s="93"/>
      <c r="BX20" s="83"/>
      <c r="BY20" s="92" t="s">
        <v>475</v>
      </c>
      <c r="BZ20" s="93">
        <v>87</v>
      </c>
      <c r="CA20" s="89"/>
      <c r="CB20" s="83"/>
      <c r="CC20" s="92"/>
      <c r="CD20" s="93"/>
      <c r="CE20" s="89"/>
      <c r="CF20" s="83"/>
      <c r="CG20" s="92" t="s">
        <v>476</v>
      </c>
      <c r="CH20" s="93">
        <v>572</v>
      </c>
      <c r="CI20" s="93"/>
      <c r="CJ20" s="83"/>
      <c r="CK20" s="92"/>
      <c r="CL20" s="93"/>
      <c r="CM20" s="93"/>
      <c r="CN20" s="83"/>
      <c r="CO20" s="92" t="s">
        <v>477</v>
      </c>
      <c r="CP20" s="93">
        <v>57</v>
      </c>
      <c r="CQ20" s="93"/>
      <c r="CR20" s="83"/>
      <c r="CS20" s="92" t="s">
        <v>478</v>
      </c>
      <c r="CT20" s="93">
        <v>284</v>
      </c>
      <c r="CU20" s="89"/>
      <c r="CV20" s="83"/>
      <c r="CW20" s="92" t="s">
        <v>479</v>
      </c>
      <c r="CX20" s="93">
        <v>194</v>
      </c>
      <c r="CY20" s="89"/>
      <c r="CZ20" s="83"/>
      <c r="DA20" s="92"/>
      <c r="DB20" s="93"/>
      <c r="DC20" s="89"/>
      <c r="DD20" s="83"/>
      <c r="DE20" s="92" t="s">
        <v>480</v>
      </c>
      <c r="DF20" s="93">
        <v>859</v>
      </c>
      <c r="DG20" s="89"/>
      <c r="DH20" s="83"/>
      <c r="DI20" s="92"/>
      <c r="DJ20" s="93"/>
      <c r="DK20" s="89"/>
      <c r="DL20" s="83"/>
      <c r="DM20" s="92" t="s">
        <v>476</v>
      </c>
      <c r="DN20" s="93">
        <v>572</v>
      </c>
      <c r="DO20" s="89"/>
    </row>
    <row r="21" spans="1:119" ht="18.75" customHeight="1">
      <c r="A21" s="83"/>
      <c r="B21" s="83"/>
      <c r="C21" s="83"/>
      <c r="D21" s="83"/>
      <c r="E21" s="83"/>
      <c r="F21" s="83"/>
      <c r="G21" s="89"/>
      <c r="H21" s="95" t="s">
        <v>481</v>
      </c>
      <c r="I21" s="96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8"/>
      <c r="AH21" s="85"/>
      <c r="AI21" s="83"/>
      <c r="AJ21" s="83"/>
      <c r="AK21" s="89"/>
      <c r="AL21" s="89"/>
      <c r="AM21" s="93"/>
      <c r="AN21" s="83"/>
      <c r="AO21" s="92" t="s">
        <v>482</v>
      </c>
      <c r="AP21" s="93">
        <v>142</v>
      </c>
      <c r="AQ21" s="93"/>
      <c r="AR21" s="83"/>
      <c r="AS21" s="92" t="s">
        <v>483</v>
      </c>
      <c r="AT21" s="93">
        <v>395</v>
      </c>
      <c r="AU21" s="93"/>
      <c r="AV21" s="83"/>
      <c r="AW21" s="92"/>
      <c r="AX21" s="93"/>
      <c r="AY21" s="89"/>
      <c r="AZ21" s="83"/>
      <c r="BA21" s="89"/>
      <c r="BB21" s="89"/>
      <c r="BC21" s="93"/>
      <c r="BD21" s="83"/>
      <c r="BE21" s="92" t="s">
        <v>484</v>
      </c>
      <c r="BF21" s="93">
        <v>478</v>
      </c>
      <c r="BG21" s="93"/>
      <c r="BH21" s="83"/>
      <c r="BI21" s="92" t="s">
        <v>485</v>
      </c>
      <c r="BJ21" s="93">
        <v>452</v>
      </c>
      <c r="BK21" s="93"/>
      <c r="BL21" s="83"/>
      <c r="BM21" s="92"/>
      <c r="BN21" s="93"/>
      <c r="BO21" s="93"/>
      <c r="BP21" s="83"/>
      <c r="BQ21" s="92" t="s">
        <v>486</v>
      </c>
      <c r="BR21" s="93">
        <v>811</v>
      </c>
      <c r="BS21" s="93"/>
      <c r="BT21" s="83"/>
      <c r="BU21" s="92" t="s">
        <v>487</v>
      </c>
      <c r="BV21" s="93">
        <v>357</v>
      </c>
      <c r="BW21" s="93"/>
      <c r="BX21" s="83"/>
      <c r="BY21" s="92" t="s">
        <v>488</v>
      </c>
      <c r="BZ21" s="93">
        <v>88</v>
      </c>
      <c r="CA21" s="89"/>
      <c r="CB21" s="83"/>
      <c r="CC21" s="92"/>
      <c r="CD21" s="93"/>
      <c r="CE21" s="89"/>
      <c r="CF21" s="83"/>
      <c r="CG21" s="92" t="s">
        <v>489</v>
      </c>
      <c r="CH21" s="93">
        <v>584</v>
      </c>
      <c r="CI21" s="93"/>
      <c r="CJ21" s="83"/>
      <c r="CK21" s="92"/>
      <c r="CL21" s="93"/>
      <c r="CM21" s="93"/>
      <c r="CN21" s="83"/>
      <c r="CO21" s="92" t="s">
        <v>490</v>
      </c>
      <c r="CP21" s="93">
        <v>58</v>
      </c>
      <c r="CQ21" s="93"/>
      <c r="CR21" s="83"/>
      <c r="CS21" s="92" t="s">
        <v>491</v>
      </c>
      <c r="CT21" s="93">
        <v>285</v>
      </c>
      <c r="CU21" s="89"/>
      <c r="CV21" s="83"/>
      <c r="CW21" s="92" t="s">
        <v>492</v>
      </c>
      <c r="CX21" s="93">
        <v>195</v>
      </c>
      <c r="CY21" s="89"/>
      <c r="CZ21" s="83"/>
      <c r="DA21" s="92"/>
      <c r="DB21" s="93"/>
      <c r="DC21" s="89"/>
      <c r="DD21" s="83"/>
      <c r="DE21" s="92" t="s">
        <v>493</v>
      </c>
      <c r="DF21" s="93">
        <v>860</v>
      </c>
      <c r="DG21" s="89"/>
      <c r="DH21" s="83"/>
      <c r="DI21" s="92"/>
      <c r="DJ21" s="93"/>
      <c r="DK21" s="89"/>
      <c r="DL21" s="83"/>
      <c r="DM21" s="92" t="s">
        <v>489</v>
      </c>
      <c r="DN21" s="93">
        <v>584</v>
      </c>
      <c r="DO21" s="89"/>
    </row>
    <row r="22" spans="1:119" ht="18.75" customHeight="1">
      <c r="A22" s="83"/>
      <c r="B22" s="83"/>
      <c r="C22" s="83"/>
      <c r="D22" s="83"/>
      <c r="E22" s="83"/>
      <c r="F22" s="83"/>
      <c r="G22" s="89"/>
      <c r="H22" s="99" t="s">
        <v>30</v>
      </c>
      <c r="I22" s="100"/>
      <c r="J22" s="101" t="s">
        <v>108</v>
      </c>
      <c r="K22" s="101"/>
      <c r="L22" s="101" t="s">
        <v>110</v>
      </c>
      <c r="M22" s="101" t="s">
        <v>43</v>
      </c>
      <c r="N22" s="101" t="s">
        <v>43</v>
      </c>
      <c r="O22" s="101" t="s">
        <v>43</v>
      </c>
      <c r="P22" s="101"/>
      <c r="Q22" s="101"/>
      <c r="R22" s="101"/>
      <c r="S22" s="101" t="s">
        <v>939</v>
      </c>
      <c r="T22" s="101" t="s">
        <v>939</v>
      </c>
      <c r="U22" s="101" t="s">
        <v>939</v>
      </c>
      <c r="V22" s="101" t="s">
        <v>120</v>
      </c>
      <c r="W22" s="101"/>
      <c r="X22" s="101" t="s">
        <v>122</v>
      </c>
      <c r="Y22" s="101" t="s">
        <v>494</v>
      </c>
      <c r="Z22" s="101" t="s">
        <v>494</v>
      </c>
      <c r="AA22" s="101" t="s">
        <v>494</v>
      </c>
      <c r="AB22" s="101"/>
      <c r="AC22" s="101"/>
      <c r="AD22" s="101"/>
      <c r="AE22" s="101" t="s">
        <v>939</v>
      </c>
      <c r="AF22" s="101" t="s">
        <v>939</v>
      </c>
      <c r="AG22" s="101" t="s">
        <v>939</v>
      </c>
      <c r="AH22" s="85"/>
      <c r="AI22" s="83"/>
      <c r="AJ22" s="83"/>
      <c r="AK22" s="89"/>
      <c r="AL22" s="89"/>
      <c r="AM22" s="93"/>
      <c r="AN22" s="83"/>
      <c r="AO22" s="92" t="s">
        <v>495</v>
      </c>
      <c r="AP22" s="93">
        <v>143</v>
      </c>
      <c r="AQ22" s="93"/>
      <c r="AR22" s="83"/>
      <c r="AS22" s="92" t="s">
        <v>496</v>
      </c>
      <c r="AT22" s="93">
        <v>396</v>
      </c>
      <c r="AU22" s="93"/>
      <c r="AV22" s="83"/>
      <c r="AW22" s="92"/>
      <c r="AX22" s="93"/>
      <c r="AY22" s="89"/>
      <c r="AZ22" s="83"/>
      <c r="BA22" s="89"/>
      <c r="BB22" s="89"/>
      <c r="BC22" s="93"/>
      <c r="BD22" s="83"/>
      <c r="BE22" s="92" t="s">
        <v>497</v>
      </c>
      <c r="BF22" s="93">
        <v>495</v>
      </c>
      <c r="BG22" s="93"/>
      <c r="BH22" s="83"/>
      <c r="BI22" s="92" t="s">
        <v>498</v>
      </c>
      <c r="BJ22" s="93">
        <v>453</v>
      </c>
      <c r="BK22" s="93"/>
      <c r="BL22" s="83"/>
      <c r="BM22" s="92"/>
      <c r="BN22" s="93"/>
      <c r="BO22" s="93"/>
      <c r="BP22" s="83"/>
      <c r="BQ22" s="92" t="s">
        <v>499</v>
      </c>
      <c r="BR22" s="93">
        <v>813</v>
      </c>
      <c r="BS22" s="93"/>
      <c r="BT22" s="83"/>
      <c r="BU22" s="92" t="s">
        <v>500</v>
      </c>
      <c r="BV22" s="93">
        <v>358</v>
      </c>
      <c r="BW22" s="93"/>
      <c r="BX22" s="83"/>
      <c r="BY22" s="92" t="s">
        <v>501</v>
      </c>
      <c r="BZ22" s="93">
        <v>89</v>
      </c>
      <c r="CA22" s="89"/>
      <c r="CB22" s="83"/>
      <c r="CC22" s="92"/>
      <c r="CD22" s="93"/>
      <c r="CE22" s="89"/>
      <c r="CF22" s="83"/>
      <c r="CG22" s="92" t="s">
        <v>502</v>
      </c>
      <c r="CH22" s="93">
        <v>641</v>
      </c>
      <c r="CI22" s="93"/>
      <c r="CJ22" s="83"/>
      <c r="CK22" s="92"/>
      <c r="CL22" s="93"/>
      <c r="CM22" s="93"/>
      <c r="CN22" s="83"/>
      <c r="CO22" s="92" t="s">
        <v>503</v>
      </c>
      <c r="CP22" s="93">
        <v>59</v>
      </c>
      <c r="CQ22" s="93"/>
      <c r="CR22" s="83"/>
      <c r="CS22" s="92" t="s">
        <v>504</v>
      </c>
      <c r="CT22" s="93">
        <v>603</v>
      </c>
      <c r="CU22" s="89"/>
      <c r="CV22" s="83"/>
      <c r="CW22" s="92" t="s">
        <v>505</v>
      </c>
      <c r="CX22" s="93">
        <v>196</v>
      </c>
      <c r="CY22" s="89"/>
      <c r="CZ22" s="83"/>
      <c r="DA22" s="92"/>
      <c r="DB22" s="93"/>
      <c r="DC22" s="89"/>
      <c r="DD22" s="83"/>
      <c r="DE22" s="102" t="s">
        <v>506</v>
      </c>
      <c r="DF22" s="103">
        <v>885</v>
      </c>
      <c r="DG22" s="89"/>
      <c r="DH22" s="83"/>
      <c r="DI22" s="92"/>
      <c r="DJ22" s="93"/>
      <c r="DK22" s="89"/>
      <c r="DL22" s="83"/>
      <c r="DM22" s="92" t="s">
        <v>502</v>
      </c>
      <c r="DN22" s="93">
        <v>641</v>
      </c>
      <c r="DO22" s="89"/>
    </row>
    <row r="23" spans="1:119" ht="18.75" customHeight="1">
      <c r="A23" s="83"/>
      <c r="B23" s="83"/>
      <c r="C23" s="83"/>
      <c r="D23" s="83"/>
      <c r="E23" s="83"/>
      <c r="F23" s="83"/>
      <c r="G23" s="89"/>
      <c r="H23" s="89"/>
      <c r="I23" s="89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3"/>
      <c r="AJ23" s="83"/>
      <c r="AK23" s="89"/>
      <c r="AL23" s="89"/>
      <c r="AM23" s="93"/>
      <c r="AN23" s="83"/>
      <c r="AO23" s="92" t="s">
        <v>507</v>
      </c>
      <c r="AP23" s="93">
        <v>144</v>
      </c>
      <c r="AQ23" s="93"/>
      <c r="AR23" s="83"/>
      <c r="AS23" s="92" t="s">
        <v>508</v>
      </c>
      <c r="AT23" s="93">
        <v>397</v>
      </c>
      <c r="AU23" s="93"/>
      <c r="AV23" s="83"/>
      <c r="AW23" s="92"/>
      <c r="AX23" s="93"/>
      <c r="AY23" s="89"/>
      <c r="AZ23" s="83"/>
      <c r="BA23" s="89"/>
      <c r="BB23" s="89"/>
      <c r="BC23" s="93"/>
      <c r="BD23" s="83"/>
      <c r="BE23" s="92" t="s">
        <v>509</v>
      </c>
      <c r="BF23" s="93">
        <v>496</v>
      </c>
      <c r="BG23" s="93"/>
      <c r="BH23" s="83"/>
      <c r="BI23" s="92" t="s">
        <v>510</v>
      </c>
      <c r="BJ23" s="93">
        <v>454</v>
      </c>
      <c r="BK23" s="93"/>
      <c r="BL23" s="83"/>
      <c r="BM23" s="92"/>
      <c r="BN23" s="93"/>
      <c r="BO23" s="93"/>
      <c r="BP23" s="83"/>
      <c r="BQ23" s="92" t="s">
        <v>511</v>
      </c>
      <c r="BR23" s="93">
        <v>822</v>
      </c>
      <c r="BS23" s="93"/>
      <c r="BT23" s="83"/>
      <c r="BU23" s="92" t="s">
        <v>512</v>
      </c>
      <c r="BV23" s="93">
        <v>359</v>
      </c>
      <c r="BW23" s="93"/>
      <c r="BX23" s="83"/>
      <c r="BY23" s="92" t="s">
        <v>513</v>
      </c>
      <c r="BZ23" s="93">
        <v>90</v>
      </c>
      <c r="CA23" s="89"/>
      <c r="CB23" s="83"/>
      <c r="CC23" s="92"/>
      <c r="CD23" s="93"/>
      <c r="CE23" s="89"/>
      <c r="CF23" s="83"/>
      <c r="CG23" s="92" t="s">
        <v>514</v>
      </c>
      <c r="CH23" s="93">
        <v>642</v>
      </c>
      <c r="CI23" s="93"/>
      <c r="CJ23" s="83"/>
      <c r="CK23" s="92"/>
      <c r="CL23" s="93"/>
      <c r="CM23" s="93"/>
      <c r="CN23" s="83"/>
      <c r="CO23" s="92" t="s">
        <v>515</v>
      </c>
      <c r="CP23" s="93">
        <v>60</v>
      </c>
      <c r="CQ23" s="93"/>
      <c r="CR23" s="83"/>
      <c r="CS23" s="92" t="s">
        <v>516</v>
      </c>
      <c r="CT23" s="93">
        <v>739</v>
      </c>
      <c r="CU23" s="89"/>
      <c r="CV23" s="83"/>
      <c r="CW23" s="92" t="s">
        <v>517</v>
      </c>
      <c r="CX23" s="93">
        <v>197</v>
      </c>
      <c r="CY23" s="89"/>
      <c r="CZ23" s="83"/>
      <c r="DA23" s="92"/>
      <c r="DB23" s="93"/>
      <c r="DC23" s="89"/>
      <c r="DD23" s="83"/>
      <c r="DE23" s="102" t="s">
        <v>518</v>
      </c>
      <c r="DF23" s="103">
        <v>886</v>
      </c>
      <c r="DG23" s="89"/>
      <c r="DH23" s="83"/>
      <c r="DI23" s="92"/>
      <c r="DJ23" s="93"/>
      <c r="DK23" s="89"/>
      <c r="DL23" s="83"/>
      <c r="DM23" s="92" t="s">
        <v>514</v>
      </c>
      <c r="DN23" s="93">
        <v>642</v>
      </c>
      <c r="DO23" s="89"/>
    </row>
    <row r="24" spans="1:119" ht="18.75" customHeight="1">
      <c r="A24" s="83"/>
      <c r="B24" s="84" t="s">
        <v>519</v>
      </c>
      <c r="C24" s="84" t="s">
        <v>520</v>
      </c>
      <c r="D24" s="84" t="s">
        <v>521</v>
      </c>
      <c r="E24" s="84" t="s">
        <v>522</v>
      </c>
      <c r="F24" s="84" t="s">
        <v>523</v>
      </c>
      <c r="G24" s="89"/>
      <c r="H24" s="95" t="s">
        <v>524</v>
      </c>
      <c r="I24" s="96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8"/>
      <c r="AB24" s="97"/>
      <c r="AC24" s="97"/>
      <c r="AD24" s="97"/>
      <c r="AE24" s="97"/>
      <c r="AF24" s="97"/>
      <c r="AG24" s="98"/>
      <c r="AH24" s="85"/>
      <c r="AI24" s="83"/>
      <c r="AJ24" s="83"/>
      <c r="AK24" s="89"/>
      <c r="AL24" s="89"/>
      <c r="AM24" s="93"/>
      <c r="AN24" s="83"/>
      <c r="AO24" s="92" t="s">
        <v>525</v>
      </c>
      <c r="AP24" s="93">
        <v>145</v>
      </c>
      <c r="AQ24" s="93"/>
      <c r="AR24" s="83"/>
      <c r="AS24" s="92" t="s">
        <v>526</v>
      </c>
      <c r="AT24" s="93">
        <v>398</v>
      </c>
      <c r="AU24" s="93"/>
      <c r="AV24" s="83"/>
      <c r="AW24" s="92"/>
      <c r="AX24" s="93"/>
      <c r="AY24" s="89"/>
      <c r="AZ24" s="83"/>
      <c r="BA24" s="89"/>
      <c r="BB24" s="89"/>
      <c r="BC24" s="93"/>
      <c r="BD24" s="83"/>
      <c r="BE24" s="92" t="s">
        <v>527</v>
      </c>
      <c r="BF24" s="93">
        <v>497</v>
      </c>
      <c r="BG24" s="93"/>
      <c r="BH24" s="83"/>
      <c r="BI24" s="92" t="s">
        <v>528</v>
      </c>
      <c r="BJ24" s="93">
        <v>455</v>
      </c>
      <c r="BK24" s="93"/>
      <c r="BL24" s="83"/>
      <c r="BM24" s="92"/>
      <c r="BN24" s="93"/>
      <c r="BO24" s="93"/>
      <c r="BP24" s="83"/>
      <c r="BQ24" s="92" t="s">
        <v>345</v>
      </c>
      <c r="BR24" s="93">
        <v>896</v>
      </c>
      <c r="BS24" s="93"/>
      <c r="BT24" s="83"/>
      <c r="BU24" s="92" t="s">
        <v>529</v>
      </c>
      <c r="BV24" s="93">
        <v>360</v>
      </c>
      <c r="BW24" s="93"/>
      <c r="BX24" s="83"/>
      <c r="BY24" s="92" t="s">
        <v>530</v>
      </c>
      <c r="BZ24" s="93">
        <v>91</v>
      </c>
      <c r="CA24" s="89"/>
      <c r="CB24" s="83"/>
      <c r="CC24" s="92"/>
      <c r="CD24" s="93"/>
      <c r="CE24" s="89"/>
      <c r="CF24" s="83"/>
      <c r="CG24" s="92" t="s">
        <v>531</v>
      </c>
      <c r="CH24" s="93">
        <v>643</v>
      </c>
      <c r="CI24" s="93"/>
      <c r="CJ24" s="83"/>
      <c r="CK24" s="92"/>
      <c r="CL24" s="93"/>
      <c r="CM24" s="93"/>
      <c r="CN24" s="83"/>
      <c r="CO24" s="92" t="s">
        <v>532</v>
      </c>
      <c r="CP24" s="93">
        <v>61</v>
      </c>
      <c r="CQ24" s="93"/>
      <c r="CR24" s="83"/>
      <c r="CS24" s="92" t="s">
        <v>533</v>
      </c>
      <c r="CT24" s="93">
        <v>761</v>
      </c>
      <c r="CU24" s="89"/>
      <c r="CV24" s="83"/>
      <c r="CW24" s="92" t="s">
        <v>534</v>
      </c>
      <c r="CX24" s="93">
        <v>238</v>
      </c>
      <c r="CY24" s="89"/>
      <c r="CZ24" s="83"/>
      <c r="DA24" s="92"/>
      <c r="DB24" s="93"/>
      <c r="DC24" s="89"/>
      <c r="DD24" s="83"/>
      <c r="DE24" s="104" t="s">
        <v>535</v>
      </c>
      <c r="DF24" s="103">
        <v>585</v>
      </c>
      <c r="DG24" s="89"/>
      <c r="DH24" s="83"/>
      <c r="DI24" s="92"/>
      <c r="DJ24" s="93"/>
      <c r="DK24" s="89"/>
      <c r="DL24" s="83"/>
      <c r="DM24" s="92" t="s">
        <v>531</v>
      </c>
      <c r="DN24" s="93">
        <v>643</v>
      </c>
      <c r="DO24" s="89"/>
    </row>
    <row r="25" spans="1:119" ht="18.75" customHeight="1">
      <c r="A25" s="83"/>
      <c r="B25" s="83"/>
      <c r="C25" s="83"/>
      <c r="D25" s="83"/>
      <c r="E25" s="83"/>
      <c r="F25" s="83"/>
      <c r="G25" s="89"/>
      <c r="H25" s="99" t="s">
        <v>31</v>
      </c>
      <c r="I25" s="100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5"/>
      <c r="AB25" s="101"/>
      <c r="AC25" s="101"/>
      <c r="AD25" s="101"/>
      <c r="AE25" s="101"/>
      <c r="AF25" s="101"/>
      <c r="AG25" s="105"/>
      <c r="AH25" s="85"/>
      <c r="AI25" s="83"/>
      <c r="AJ25" s="83"/>
      <c r="AK25" s="89"/>
      <c r="AL25" s="89"/>
      <c r="AM25" s="93"/>
      <c r="AN25" s="83"/>
      <c r="AO25" s="92" t="s">
        <v>536</v>
      </c>
      <c r="AP25" s="93">
        <v>146</v>
      </c>
      <c r="AQ25" s="93"/>
      <c r="AR25" s="83"/>
      <c r="AS25" s="92" t="s">
        <v>537</v>
      </c>
      <c r="AT25" s="93">
        <v>399</v>
      </c>
      <c r="AU25" s="93"/>
      <c r="AV25" s="83"/>
      <c r="AW25" s="92"/>
      <c r="AX25" s="93"/>
      <c r="AY25" s="89"/>
      <c r="AZ25" s="83"/>
      <c r="BA25" s="89"/>
      <c r="BB25" s="89"/>
      <c r="BC25" s="93"/>
      <c r="BD25" s="83"/>
      <c r="BE25" s="92" t="s">
        <v>538</v>
      </c>
      <c r="BF25" s="93">
        <v>498</v>
      </c>
      <c r="BG25" s="93"/>
      <c r="BH25" s="83"/>
      <c r="BI25" s="92" t="s">
        <v>539</v>
      </c>
      <c r="BJ25" s="93">
        <v>532</v>
      </c>
      <c r="BK25" s="93"/>
      <c r="BL25" s="83"/>
      <c r="BM25" s="92"/>
      <c r="BN25" s="93"/>
      <c r="BO25" s="93"/>
      <c r="BP25" s="83"/>
      <c r="BQ25" s="92" t="s">
        <v>540</v>
      </c>
      <c r="BR25" s="93">
        <v>897</v>
      </c>
      <c r="BS25" s="93"/>
      <c r="BT25" s="83"/>
      <c r="BU25" s="92" t="s">
        <v>541</v>
      </c>
      <c r="BV25" s="93">
        <v>500</v>
      </c>
      <c r="BW25" s="93"/>
      <c r="BX25" s="83"/>
      <c r="BY25" s="92" t="s">
        <v>542</v>
      </c>
      <c r="BZ25" s="93">
        <v>92</v>
      </c>
      <c r="CA25" s="89"/>
      <c r="CB25" s="83"/>
      <c r="CC25" s="92"/>
      <c r="CD25" s="93"/>
      <c r="CE25" s="89"/>
      <c r="CF25" s="83"/>
      <c r="CG25" s="92" t="s">
        <v>543</v>
      </c>
      <c r="CH25" s="93">
        <v>644</v>
      </c>
      <c r="CI25" s="93"/>
      <c r="CJ25" s="83"/>
      <c r="CK25" s="92"/>
      <c r="CL25" s="93"/>
      <c r="CM25" s="93"/>
      <c r="CN25" s="83"/>
      <c r="CO25" s="92" t="s">
        <v>544</v>
      </c>
      <c r="CP25" s="93">
        <v>62</v>
      </c>
      <c r="CQ25" s="93"/>
      <c r="CR25" s="83"/>
      <c r="CS25" s="92" t="s">
        <v>545</v>
      </c>
      <c r="CT25" s="93">
        <v>762</v>
      </c>
      <c r="CU25" s="89"/>
      <c r="CV25" s="83"/>
      <c r="CW25" s="92" t="s">
        <v>546</v>
      </c>
      <c r="CX25" s="93">
        <v>239</v>
      </c>
      <c r="CY25" s="89"/>
      <c r="CZ25" s="83"/>
      <c r="DA25" s="92"/>
      <c r="DB25" s="93"/>
      <c r="DC25" s="89"/>
      <c r="DD25" s="83"/>
      <c r="DE25" s="104" t="s">
        <v>547</v>
      </c>
      <c r="DF25" s="103">
        <v>588</v>
      </c>
      <c r="DG25" s="89"/>
      <c r="DH25" s="83"/>
      <c r="DI25" s="92"/>
      <c r="DJ25" s="93"/>
      <c r="DK25" s="89"/>
      <c r="DL25" s="83"/>
      <c r="DM25" s="92" t="s">
        <v>543</v>
      </c>
      <c r="DN25" s="93">
        <v>644</v>
      </c>
      <c r="DO25" s="89"/>
    </row>
    <row r="26" spans="1:119" ht="18.75" customHeight="1">
      <c r="A26" s="83"/>
      <c r="B26" s="83" t="s">
        <v>548</v>
      </c>
      <c r="C26" s="83" t="s">
        <v>43</v>
      </c>
      <c r="D26" s="83" t="s">
        <v>110</v>
      </c>
      <c r="E26" s="83" t="s">
        <v>108</v>
      </c>
      <c r="F26" s="83" t="s">
        <v>109</v>
      </c>
      <c r="G26" s="89"/>
      <c r="H26" s="89"/>
      <c r="I26" s="89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3"/>
      <c r="AJ26" s="83"/>
      <c r="AK26" s="89"/>
      <c r="AL26" s="89"/>
      <c r="AM26" s="93"/>
      <c r="AN26" s="83"/>
      <c r="AO26" s="92" t="s">
        <v>549</v>
      </c>
      <c r="AP26" s="93">
        <v>147</v>
      </c>
      <c r="AQ26" s="93"/>
      <c r="AR26" s="83"/>
      <c r="AS26" s="92" t="s">
        <v>550</v>
      </c>
      <c r="AT26" s="93">
        <v>400</v>
      </c>
      <c r="AU26" s="93"/>
      <c r="AV26" s="83"/>
      <c r="AW26" s="92"/>
      <c r="AX26" s="93"/>
      <c r="AY26" s="89"/>
      <c r="AZ26" s="83"/>
      <c r="BA26" s="89"/>
      <c r="BB26" s="89"/>
      <c r="BC26" s="93"/>
      <c r="BD26" s="83"/>
      <c r="BE26" s="92" t="s">
        <v>551</v>
      </c>
      <c r="BF26" s="93">
        <v>499</v>
      </c>
      <c r="BG26" s="93"/>
      <c r="BH26" s="83"/>
      <c r="BI26" s="92" t="s">
        <v>552</v>
      </c>
      <c r="BJ26" s="93">
        <v>534</v>
      </c>
      <c r="BK26" s="93"/>
      <c r="BL26" s="83"/>
      <c r="BM26" s="92"/>
      <c r="BN26" s="93"/>
      <c r="BO26" s="93"/>
      <c r="BP26" s="83"/>
      <c r="BQ26" s="92" t="s">
        <v>553</v>
      </c>
      <c r="BR26" s="93">
        <v>899</v>
      </c>
      <c r="BS26" s="93"/>
      <c r="BT26" s="83"/>
      <c r="BU26" s="92" t="s">
        <v>554</v>
      </c>
      <c r="BV26" s="93">
        <v>501</v>
      </c>
      <c r="BW26" s="93"/>
      <c r="BX26" s="83"/>
      <c r="BY26" s="92" t="s">
        <v>555</v>
      </c>
      <c r="BZ26" s="93">
        <v>93</v>
      </c>
      <c r="CA26" s="89"/>
      <c r="CB26" s="83"/>
      <c r="CC26" s="92"/>
      <c r="CD26" s="93"/>
      <c r="CE26" s="89"/>
      <c r="CF26" s="83"/>
      <c r="CG26" s="92" t="s">
        <v>556</v>
      </c>
      <c r="CH26" s="93">
        <v>648</v>
      </c>
      <c r="CI26" s="93"/>
      <c r="CJ26" s="83"/>
      <c r="CK26" s="92"/>
      <c r="CL26" s="93"/>
      <c r="CM26" s="93"/>
      <c r="CN26" s="83"/>
      <c r="CO26" s="92" t="s">
        <v>557</v>
      </c>
      <c r="CP26" s="93">
        <v>63</v>
      </c>
      <c r="CQ26" s="93"/>
      <c r="CR26" s="83"/>
      <c r="CS26" s="92" t="s">
        <v>558</v>
      </c>
      <c r="CT26" s="93">
        <v>824</v>
      </c>
      <c r="CU26" s="89"/>
      <c r="CV26" s="83"/>
      <c r="CW26" s="92" t="s">
        <v>559</v>
      </c>
      <c r="CX26" s="93">
        <v>240</v>
      </c>
      <c r="CY26" s="89"/>
      <c r="CZ26" s="83"/>
      <c r="DA26" s="92"/>
      <c r="DB26" s="93"/>
      <c r="DC26" s="89"/>
      <c r="DD26" s="83"/>
      <c r="DE26" s="104" t="s">
        <v>244</v>
      </c>
      <c r="DF26" s="103">
        <v>805</v>
      </c>
      <c r="DG26" s="89"/>
      <c r="DH26" s="83"/>
      <c r="DI26" s="92"/>
      <c r="DJ26" s="93"/>
      <c r="DK26" s="89"/>
      <c r="DL26" s="83"/>
      <c r="DM26" s="92" t="s">
        <v>556</v>
      </c>
      <c r="DN26" s="93">
        <v>648</v>
      </c>
      <c r="DO26" s="89"/>
    </row>
    <row r="27" spans="1:119" ht="18.75" customHeight="1">
      <c r="A27" s="83"/>
      <c r="B27" s="83"/>
      <c r="C27" s="83"/>
      <c r="D27" s="83"/>
      <c r="E27" s="83"/>
      <c r="F27" s="83"/>
      <c r="G27" s="89"/>
      <c r="H27" s="89"/>
      <c r="I27" s="89"/>
      <c r="J27" s="85"/>
      <c r="K27" s="85" t="s">
        <v>174</v>
      </c>
      <c r="L27" s="85"/>
      <c r="M27" s="85"/>
      <c r="N27" s="85"/>
      <c r="O27" s="85" t="s">
        <v>560</v>
      </c>
      <c r="P27" s="85" t="s">
        <v>561</v>
      </c>
      <c r="Q27" s="85" t="s">
        <v>194</v>
      </c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3"/>
      <c r="AJ27" s="83"/>
      <c r="AK27" s="89"/>
      <c r="AL27" s="89"/>
      <c r="AM27" s="93"/>
      <c r="AN27" s="83"/>
      <c r="AO27" s="92" t="s">
        <v>562</v>
      </c>
      <c r="AP27" s="93">
        <v>148</v>
      </c>
      <c r="AQ27" s="93"/>
      <c r="AR27" s="83"/>
      <c r="AS27" s="92" t="s">
        <v>563</v>
      </c>
      <c r="AT27" s="93">
        <v>401</v>
      </c>
      <c r="AU27" s="93"/>
      <c r="AV27" s="83"/>
      <c r="AW27" s="92"/>
      <c r="AX27" s="93"/>
      <c r="AY27" s="89"/>
      <c r="AZ27" s="83"/>
      <c r="BA27" s="89"/>
      <c r="BB27" s="89"/>
      <c r="BC27" s="93"/>
      <c r="BD27" s="83"/>
      <c r="BE27" s="92"/>
      <c r="BF27" s="93"/>
      <c r="BG27" s="93"/>
      <c r="BH27" s="83"/>
      <c r="BI27" s="92" t="s">
        <v>564</v>
      </c>
      <c r="BJ27" s="93">
        <v>535</v>
      </c>
      <c r="BK27" s="93"/>
      <c r="BL27" s="83"/>
      <c r="BM27" s="92"/>
      <c r="BN27" s="93"/>
      <c r="BO27" s="93"/>
      <c r="BP27" s="83"/>
      <c r="BQ27" s="92" t="s">
        <v>565</v>
      </c>
      <c r="BR27" s="93">
        <v>577</v>
      </c>
      <c r="BS27" s="93"/>
      <c r="BT27" s="83"/>
      <c r="BU27" s="92" t="s">
        <v>566</v>
      </c>
      <c r="BV27" s="93">
        <v>502</v>
      </c>
      <c r="BW27" s="93"/>
      <c r="BX27" s="83"/>
      <c r="BY27" s="92" t="s">
        <v>567</v>
      </c>
      <c r="BZ27" s="93">
        <v>94</v>
      </c>
      <c r="CA27" s="89"/>
      <c r="CB27" s="83"/>
      <c r="CC27" s="92"/>
      <c r="CD27" s="93"/>
      <c r="CE27" s="89"/>
      <c r="CF27" s="83"/>
      <c r="CG27" s="92" t="s">
        <v>568</v>
      </c>
      <c r="CH27" s="93">
        <v>652</v>
      </c>
      <c r="CI27" s="93"/>
      <c r="CJ27" s="83"/>
      <c r="CK27" s="92"/>
      <c r="CL27" s="93"/>
      <c r="CM27" s="93"/>
      <c r="CN27" s="83"/>
      <c r="CO27" s="92" t="s">
        <v>569</v>
      </c>
      <c r="CP27" s="93">
        <v>64</v>
      </c>
      <c r="CQ27" s="93"/>
      <c r="CR27" s="83"/>
      <c r="CS27" s="92" t="s">
        <v>570</v>
      </c>
      <c r="CT27" s="93">
        <v>829</v>
      </c>
      <c r="CU27" s="89"/>
      <c r="CV27" s="83"/>
      <c r="CW27" s="92" t="s">
        <v>571</v>
      </c>
      <c r="CX27" s="93">
        <v>241</v>
      </c>
      <c r="CY27" s="89"/>
      <c r="CZ27" s="83"/>
      <c r="DA27" s="92"/>
      <c r="DB27" s="93"/>
      <c r="DC27" s="89"/>
      <c r="DD27" s="83"/>
      <c r="DE27" s="104" t="s">
        <v>193</v>
      </c>
      <c r="DF27" s="103">
        <v>900</v>
      </c>
      <c r="DG27" s="89"/>
      <c r="DH27" s="83"/>
      <c r="DI27" s="92"/>
      <c r="DJ27" s="93"/>
      <c r="DK27" s="89"/>
      <c r="DL27" s="83"/>
      <c r="DM27" s="92" t="s">
        <v>568</v>
      </c>
      <c r="DN27" s="93">
        <v>652</v>
      </c>
      <c r="DO27" s="89"/>
    </row>
    <row r="28" spans="1:119" ht="18.75" customHeight="1">
      <c r="A28" s="83"/>
      <c r="B28" s="83"/>
      <c r="C28" s="83"/>
      <c r="D28" s="83"/>
      <c r="E28" s="83"/>
      <c r="F28" s="83"/>
      <c r="G28" s="89"/>
      <c r="H28" s="89"/>
      <c r="I28" s="89"/>
      <c r="J28" s="85"/>
      <c r="K28" s="106" t="s">
        <v>174</v>
      </c>
      <c r="L28" s="106" t="s">
        <v>172</v>
      </c>
      <c r="M28" s="106" t="s">
        <v>170</v>
      </c>
      <c r="N28" s="106" t="s">
        <v>168</v>
      </c>
      <c r="O28" s="106"/>
      <c r="P28" s="106"/>
      <c r="Q28" s="106"/>
      <c r="R28" s="106"/>
      <c r="S28" s="106"/>
      <c r="T28" s="106"/>
      <c r="U28" s="106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3"/>
      <c r="AJ28" s="83"/>
      <c r="AK28" s="89"/>
      <c r="AL28" s="89"/>
      <c r="AM28" s="93"/>
      <c r="AN28" s="83"/>
      <c r="AO28" s="92" t="s">
        <v>572</v>
      </c>
      <c r="AP28" s="93">
        <v>150</v>
      </c>
      <c r="AQ28" s="93"/>
      <c r="AR28" s="83"/>
      <c r="AS28" s="92" t="s">
        <v>573</v>
      </c>
      <c r="AT28" s="93">
        <v>402</v>
      </c>
      <c r="AU28" s="93"/>
      <c r="AV28" s="83"/>
      <c r="AW28" s="92"/>
      <c r="AX28" s="93"/>
      <c r="AY28" s="89"/>
      <c r="AZ28" s="83"/>
      <c r="BA28" s="89"/>
      <c r="BB28" s="89"/>
      <c r="BC28" s="93"/>
      <c r="BD28" s="83"/>
      <c r="BE28" s="92"/>
      <c r="BF28" s="93"/>
      <c r="BG28" s="93"/>
      <c r="BH28" s="83"/>
      <c r="BI28" s="92" t="s">
        <v>574</v>
      </c>
      <c r="BJ28" s="93">
        <v>537</v>
      </c>
      <c r="BK28" s="93"/>
      <c r="BL28" s="83"/>
      <c r="BM28" s="92"/>
      <c r="BN28" s="93"/>
      <c r="BO28" s="93"/>
      <c r="BP28" s="83"/>
      <c r="BQ28" s="92" t="s">
        <v>575</v>
      </c>
      <c r="BR28" s="93">
        <v>922</v>
      </c>
      <c r="BS28" s="93"/>
      <c r="BT28" s="83"/>
      <c r="BU28" s="92" t="s">
        <v>576</v>
      </c>
      <c r="BV28" s="93">
        <v>503</v>
      </c>
      <c r="BW28" s="93"/>
      <c r="BX28" s="83"/>
      <c r="BY28" s="92" t="s">
        <v>577</v>
      </c>
      <c r="BZ28" s="93">
        <v>95</v>
      </c>
      <c r="CA28" s="89"/>
      <c r="CB28" s="83"/>
      <c r="CC28" s="92"/>
      <c r="CD28" s="93"/>
      <c r="CE28" s="89"/>
      <c r="CF28" s="83"/>
      <c r="CG28" s="92" t="s">
        <v>578</v>
      </c>
      <c r="CH28" s="93">
        <v>671</v>
      </c>
      <c r="CI28" s="93"/>
      <c r="CJ28" s="83"/>
      <c r="CK28" s="92"/>
      <c r="CL28" s="93"/>
      <c r="CM28" s="93"/>
      <c r="CN28" s="83"/>
      <c r="CO28" s="92" t="s">
        <v>579</v>
      </c>
      <c r="CP28" s="93">
        <v>65</v>
      </c>
      <c r="CQ28" s="93"/>
      <c r="CR28" s="83"/>
      <c r="CS28" s="92" t="s">
        <v>580</v>
      </c>
      <c r="CT28" s="93">
        <v>835</v>
      </c>
      <c r="CU28" s="89"/>
      <c r="CV28" s="83"/>
      <c r="CW28" s="92" t="s">
        <v>581</v>
      </c>
      <c r="CX28" s="93">
        <v>242</v>
      </c>
      <c r="CY28" s="89"/>
      <c r="CZ28" s="83"/>
      <c r="DA28" s="92"/>
      <c r="DB28" s="93"/>
      <c r="DC28" s="89"/>
      <c r="DD28" s="83"/>
      <c r="DE28" s="89"/>
      <c r="DF28" s="89"/>
      <c r="DG28" s="89"/>
      <c r="DH28" s="83"/>
      <c r="DI28" s="92"/>
      <c r="DJ28" s="93"/>
      <c r="DK28" s="89"/>
      <c r="DL28" s="83"/>
      <c r="DM28" s="92" t="s">
        <v>578</v>
      </c>
      <c r="DN28" s="93">
        <v>671</v>
      </c>
      <c r="DO28" s="89"/>
    </row>
    <row r="29" spans="1:119" ht="18.75" customHeight="1">
      <c r="A29" s="83"/>
      <c r="B29" s="83"/>
      <c r="C29" s="83"/>
      <c r="D29" s="83"/>
      <c r="E29" s="83"/>
      <c r="F29" s="83"/>
      <c r="G29" s="89"/>
      <c r="H29" s="89"/>
      <c r="I29" s="89"/>
      <c r="J29" s="85" t="s">
        <v>582</v>
      </c>
      <c r="K29" s="85">
        <v>300</v>
      </c>
      <c r="L29" s="85">
        <v>400</v>
      </c>
      <c r="M29" s="85">
        <v>600</v>
      </c>
      <c r="N29" s="85">
        <v>1000</v>
      </c>
      <c r="O29" s="85">
        <v>0</v>
      </c>
      <c r="P29" s="85">
        <v>0</v>
      </c>
      <c r="Q29" s="85">
        <v>0</v>
      </c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3"/>
      <c r="AJ29" s="83"/>
      <c r="AK29" s="89"/>
      <c r="AL29" s="89"/>
      <c r="AM29" s="93"/>
      <c r="AN29" s="83"/>
      <c r="AO29" s="92" t="s">
        <v>583</v>
      </c>
      <c r="AP29" s="93">
        <v>153</v>
      </c>
      <c r="AQ29" s="93"/>
      <c r="AR29" s="83"/>
      <c r="AS29" s="92" t="s">
        <v>584</v>
      </c>
      <c r="AT29" s="93">
        <v>403</v>
      </c>
      <c r="AU29" s="93"/>
      <c r="AV29" s="83"/>
      <c r="AW29" s="92"/>
      <c r="AX29" s="93"/>
      <c r="AY29" s="89"/>
      <c r="AZ29" s="83"/>
      <c r="BA29" s="89"/>
      <c r="BB29" s="89"/>
      <c r="BC29" s="93"/>
      <c r="BD29" s="83"/>
      <c r="BE29" s="92"/>
      <c r="BF29" s="93"/>
      <c r="BG29" s="93"/>
      <c r="BH29" s="83"/>
      <c r="BI29" s="92" t="s">
        <v>585</v>
      </c>
      <c r="BJ29" s="93">
        <v>538</v>
      </c>
      <c r="BK29" s="93"/>
      <c r="BL29" s="83"/>
      <c r="BM29" s="92"/>
      <c r="BN29" s="93"/>
      <c r="BO29" s="93"/>
      <c r="BP29" s="83"/>
      <c r="BQ29" s="92" t="s">
        <v>586</v>
      </c>
      <c r="BR29" s="93">
        <v>925</v>
      </c>
      <c r="BS29" s="93"/>
      <c r="BT29" s="83"/>
      <c r="BU29" s="92" t="s">
        <v>587</v>
      </c>
      <c r="BV29" s="93">
        <v>504</v>
      </c>
      <c r="BW29" s="93"/>
      <c r="BX29" s="83"/>
      <c r="BY29" s="92" t="s">
        <v>588</v>
      </c>
      <c r="BZ29" s="93">
        <v>96</v>
      </c>
      <c r="CA29" s="89"/>
      <c r="CB29" s="83"/>
      <c r="CC29" s="92"/>
      <c r="CD29" s="93"/>
      <c r="CE29" s="89"/>
      <c r="CF29" s="83"/>
      <c r="CG29" s="92" t="s">
        <v>589</v>
      </c>
      <c r="CH29" s="93">
        <v>715</v>
      </c>
      <c r="CI29" s="93"/>
      <c r="CJ29" s="83"/>
      <c r="CK29" s="92"/>
      <c r="CL29" s="93"/>
      <c r="CM29" s="93"/>
      <c r="CN29" s="83"/>
      <c r="CO29" s="92" t="s">
        <v>590</v>
      </c>
      <c r="CP29" s="93">
        <v>66</v>
      </c>
      <c r="CQ29" s="93"/>
      <c r="CR29" s="83"/>
      <c r="CS29" s="92" t="s">
        <v>591</v>
      </c>
      <c r="CT29" s="93">
        <v>919</v>
      </c>
      <c r="CU29" s="89"/>
      <c r="CV29" s="83"/>
      <c r="CW29" s="92" t="s">
        <v>592</v>
      </c>
      <c r="CX29" s="93">
        <v>243</v>
      </c>
      <c r="CY29" s="89"/>
      <c r="CZ29" s="83"/>
      <c r="DA29" s="92"/>
      <c r="DB29" s="93"/>
      <c r="DC29" s="89"/>
      <c r="DD29" s="83"/>
      <c r="DE29" s="89"/>
      <c r="DF29" s="89"/>
      <c r="DG29" s="89"/>
      <c r="DH29" s="83"/>
      <c r="DI29" s="92"/>
      <c r="DJ29" s="93"/>
      <c r="DK29" s="89"/>
      <c r="DL29" s="83"/>
      <c r="DM29" s="92" t="s">
        <v>589</v>
      </c>
      <c r="DN29" s="93">
        <v>715</v>
      </c>
      <c r="DO29" s="89"/>
    </row>
    <row r="30" spans="1:119" ht="18.75" customHeight="1">
      <c r="A30" s="83"/>
      <c r="B30" s="84" t="s">
        <v>593</v>
      </c>
      <c r="C30" s="84" t="s">
        <v>594</v>
      </c>
      <c r="D30" s="84" t="s">
        <v>595</v>
      </c>
      <c r="E30" s="84" t="s">
        <v>596</v>
      </c>
      <c r="F30" s="84" t="s">
        <v>597</v>
      </c>
      <c r="G30" s="89"/>
      <c r="H30" s="89"/>
      <c r="I30" s="89"/>
      <c r="J30" s="85">
        <f>一覧様式!V92</f>
        <v>0</v>
      </c>
      <c r="K30" s="85">
        <f t="shared" ref="K30:Q30" si="0">$J$30*K29</f>
        <v>0</v>
      </c>
      <c r="L30" s="85">
        <f t="shared" si="0"/>
        <v>0</v>
      </c>
      <c r="M30" s="85">
        <f t="shared" si="0"/>
        <v>0</v>
      </c>
      <c r="N30" s="85">
        <f t="shared" si="0"/>
        <v>0</v>
      </c>
      <c r="O30" s="85">
        <f t="shared" si="0"/>
        <v>0</v>
      </c>
      <c r="P30" s="85">
        <f t="shared" si="0"/>
        <v>0</v>
      </c>
      <c r="Q30" s="85">
        <f t="shared" si="0"/>
        <v>0</v>
      </c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3"/>
      <c r="AJ30" s="83"/>
      <c r="AK30" s="89"/>
      <c r="AL30" s="89"/>
      <c r="AM30" s="93"/>
      <c r="AN30" s="83"/>
      <c r="AO30" s="92" t="s">
        <v>598</v>
      </c>
      <c r="AP30" s="93">
        <v>366</v>
      </c>
      <c r="AQ30" s="93"/>
      <c r="AR30" s="83"/>
      <c r="AS30" s="92" t="s">
        <v>599</v>
      </c>
      <c r="AT30" s="93">
        <v>404</v>
      </c>
      <c r="AU30" s="93"/>
      <c r="AV30" s="83"/>
      <c r="AW30" s="92"/>
      <c r="AX30" s="93"/>
      <c r="AY30" s="89"/>
      <c r="AZ30" s="83"/>
      <c r="BA30" s="89"/>
      <c r="BB30" s="89"/>
      <c r="BC30" s="93"/>
      <c r="BD30" s="83"/>
      <c r="BE30" s="92"/>
      <c r="BF30" s="93"/>
      <c r="BG30" s="93"/>
      <c r="BH30" s="83"/>
      <c r="BI30" s="92" t="s">
        <v>600</v>
      </c>
      <c r="BJ30" s="93">
        <v>539</v>
      </c>
      <c r="BK30" s="93"/>
      <c r="BL30" s="83"/>
      <c r="BM30" s="92"/>
      <c r="BN30" s="93"/>
      <c r="BO30" s="93"/>
      <c r="BP30" s="83"/>
      <c r="BQ30" s="92" t="s">
        <v>601</v>
      </c>
      <c r="BR30" s="93">
        <v>927</v>
      </c>
      <c r="BS30" s="93"/>
      <c r="BT30" s="83"/>
      <c r="BU30" s="92" t="s">
        <v>602</v>
      </c>
      <c r="BV30" s="93">
        <v>505</v>
      </c>
      <c r="BW30" s="93"/>
      <c r="BX30" s="83"/>
      <c r="BY30" s="92" t="s">
        <v>603</v>
      </c>
      <c r="BZ30" s="93">
        <v>97</v>
      </c>
      <c r="CA30" s="89"/>
      <c r="CB30" s="83"/>
      <c r="CC30" s="92"/>
      <c r="CD30" s="93"/>
      <c r="CE30" s="89"/>
      <c r="CF30" s="83"/>
      <c r="CG30" s="92" t="s">
        <v>604</v>
      </c>
      <c r="CH30" s="93">
        <v>719</v>
      </c>
      <c r="CI30" s="93"/>
      <c r="CJ30" s="83"/>
      <c r="CK30" s="92"/>
      <c r="CL30" s="93"/>
      <c r="CM30" s="93"/>
      <c r="CN30" s="83"/>
      <c r="CO30" s="92" t="s">
        <v>605</v>
      </c>
      <c r="CP30" s="93">
        <v>67</v>
      </c>
      <c r="CQ30" s="93"/>
      <c r="CR30" s="83"/>
      <c r="CS30" s="92"/>
      <c r="CT30" s="93"/>
      <c r="CU30" s="89"/>
      <c r="CV30" s="83"/>
      <c r="CW30" s="92" t="s">
        <v>606</v>
      </c>
      <c r="CX30" s="93">
        <v>244</v>
      </c>
      <c r="CY30" s="89"/>
      <c r="CZ30" s="83"/>
      <c r="DA30" s="92"/>
      <c r="DB30" s="93"/>
      <c r="DC30" s="89"/>
      <c r="DD30" s="83"/>
      <c r="DE30" s="89"/>
      <c r="DF30" s="89"/>
      <c r="DG30" s="89"/>
      <c r="DH30" s="83"/>
      <c r="DI30" s="92"/>
      <c r="DJ30" s="93"/>
      <c r="DK30" s="89"/>
      <c r="DL30" s="83"/>
      <c r="DM30" s="92" t="s">
        <v>604</v>
      </c>
      <c r="DN30" s="93">
        <v>719</v>
      </c>
      <c r="DO30" s="89"/>
    </row>
    <row r="31" spans="1:119" ht="18.75" customHeight="1">
      <c r="A31" s="83"/>
      <c r="B31" s="83"/>
      <c r="C31" s="83"/>
      <c r="D31" s="83"/>
      <c r="E31" s="83"/>
      <c r="F31" s="83"/>
      <c r="G31" s="89"/>
      <c r="H31" s="89"/>
      <c r="I31" s="89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3"/>
      <c r="AJ31" s="83"/>
      <c r="AK31" s="89"/>
      <c r="AL31" s="89"/>
      <c r="AM31" s="93"/>
      <c r="AN31" s="83"/>
      <c r="AO31" s="92" t="s">
        <v>607</v>
      </c>
      <c r="AP31" s="93">
        <v>367</v>
      </c>
      <c r="AQ31" s="93"/>
      <c r="AR31" s="83"/>
      <c r="AS31" s="92" t="s">
        <v>608</v>
      </c>
      <c r="AT31" s="93">
        <v>405</v>
      </c>
      <c r="AU31" s="93"/>
      <c r="AV31" s="83"/>
      <c r="AW31" s="92"/>
      <c r="AX31" s="93"/>
      <c r="AY31" s="89"/>
      <c r="AZ31" s="83"/>
      <c r="BA31" s="89"/>
      <c r="BB31" s="89"/>
      <c r="BC31" s="93"/>
      <c r="BD31" s="83"/>
      <c r="BE31" s="92"/>
      <c r="BF31" s="93"/>
      <c r="BG31" s="93"/>
      <c r="BH31" s="83"/>
      <c r="BI31" s="92" t="s">
        <v>609</v>
      </c>
      <c r="BJ31" s="93">
        <v>540</v>
      </c>
      <c r="BK31" s="93"/>
      <c r="BL31" s="83"/>
      <c r="BM31" s="92"/>
      <c r="BN31" s="93"/>
      <c r="BO31" s="93"/>
      <c r="BP31" s="83" t="s">
        <v>168</v>
      </c>
      <c r="BQ31" s="92" t="s">
        <v>610</v>
      </c>
      <c r="BR31" s="93">
        <v>637</v>
      </c>
      <c r="BS31" s="93"/>
      <c r="BT31" s="83"/>
      <c r="BU31" s="92" t="s">
        <v>611</v>
      </c>
      <c r="BV31" s="93">
        <v>506</v>
      </c>
      <c r="BW31" s="93"/>
      <c r="BX31" s="83"/>
      <c r="BY31" s="92" t="s">
        <v>612</v>
      </c>
      <c r="BZ31" s="93">
        <v>98</v>
      </c>
      <c r="CA31" s="89"/>
      <c r="CB31" s="83"/>
      <c r="CC31" s="92"/>
      <c r="CD31" s="93"/>
      <c r="CE31" s="89"/>
      <c r="CF31" s="83"/>
      <c r="CG31" s="92" t="s">
        <v>613</v>
      </c>
      <c r="CH31" s="93">
        <v>729</v>
      </c>
      <c r="CI31" s="93"/>
      <c r="CJ31" s="83"/>
      <c r="CK31" s="92"/>
      <c r="CL31" s="93"/>
      <c r="CM31" s="93"/>
      <c r="CN31" s="83"/>
      <c r="CO31" s="92" t="s">
        <v>614</v>
      </c>
      <c r="CP31" s="93">
        <v>68</v>
      </c>
      <c r="CQ31" s="93"/>
      <c r="CR31" s="83"/>
      <c r="CS31" s="92"/>
      <c r="CT31" s="93"/>
      <c r="CU31" s="89"/>
      <c r="CV31" s="83"/>
      <c r="CW31" s="92" t="s">
        <v>615</v>
      </c>
      <c r="CX31" s="93">
        <v>245</v>
      </c>
      <c r="CY31" s="89"/>
      <c r="CZ31" s="83"/>
      <c r="DA31" s="92"/>
      <c r="DB31" s="93"/>
      <c r="DC31" s="89"/>
      <c r="DD31" s="83"/>
      <c r="DE31" s="89"/>
      <c r="DF31" s="89"/>
      <c r="DG31" s="89"/>
      <c r="DH31" s="83"/>
      <c r="DI31" s="92"/>
      <c r="DJ31" s="93"/>
      <c r="DK31" s="89"/>
      <c r="DL31" s="83"/>
      <c r="DM31" s="92" t="s">
        <v>613</v>
      </c>
      <c r="DN31" s="93">
        <v>729</v>
      </c>
      <c r="DO31" s="89"/>
    </row>
    <row r="32" spans="1:119" ht="18.75" customHeight="1">
      <c r="A32" s="83"/>
      <c r="B32" s="83" t="s">
        <v>616</v>
      </c>
      <c r="C32" s="83" t="s">
        <v>494</v>
      </c>
      <c r="D32" s="83" t="s">
        <v>122</v>
      </c>
      <c r="E32" s="83" t="s">
        <v>120</v>
      </c>
      <c r="F32" s="83" t="s">
        <v>121</v>
      </c>
      <c r="G32" s="89"/>
      <c r="H32" s="89"/>
      <c r="I32" s="89"/>
      <c r="J32" s="85" t="s">
        <v>4</v>
      </c>
      <c r="K32" s="85">
        <v>0</v>
      </c>
      <c r="L32" s="85">
        <v>0</v>
      </c>
      <c r="M32" s="85">
        <v>0</v>
      </c>
      <c r="N32" s="85">
        <v>0</v>
      </c>
      <c r="O32" s="85"/>
      <c r="P32" s="85"/>
      <c r="Q32" s="85">
        <v>0</v>
      </c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3"/>
      <c r="AJ32" s="83"/>
      <c r="AK32" s="89"/>
      <c r="AL32" s="89"/>
      <c r="AM32" s="93"/>
      <c r="AN32" s="83"/>
      <c r="AO32" s="92" t="s">
        <v>617</v>
      </c>
      <c r="AP32" s="93">
        <v>368</v>
      </c>
      <c r="AQ32" s="93"/>
      <c r="AR32" s="83"/>
      <c r="AS32" s="92" t="s">
        <v>618</v>
      </c>
      <c r="AT32" s="93">
        <v>406</v>
      </c>
      <c r="AU32" s="93"/>
      <c r="AV32" s="83"/>
      <c r="AW32" s="92"/>
      <c r="AX32" s="93"/>
      <c r="AY32" s="89"/>
      <c r="AZ32" s="83"/>
      <c r="BA32" s="89"/>
      <c r="BB32" s="89"/>
      <c r="BC32" s="93"/>
      <c r="BD32" s="83"/>
      <c r="BE32" s="92"/>
      <c r="BF32" s="93"/>
      <c r="BG32" s="93"/>
      <c r="BH32" s="83"/>
      <c r="BI32" s="92" t="s">
        <v>619</v>
      </c>
      <c r="BJ32" s="93">
        <v>541</v>
      </c>
      <c r="BK32" s="93"/>
      <c r="BL32" s="83"/>
      <c r="BM32" s="92"/>
      <c r="BN32" s="93"/>
      <c r="BO32" s="93"/>
      <c r="BP32" s="83"/>
      <c r="BQ32" s="92" t="s">
        <v>620</v>
      </c>
      <c r="BR32" s="93">
        <v>714</v>
      </c>
      <c r="BS32" s="93"/>
      <c r="BT32" s="83"/>
      <c r="BU32" s="92" t="s">
        <v>621</v>
      </c>
      <c r="BV32" s="93">
        <v>507</v>
      </c>
      <c r="BW32" s="93"/>
      <c r="BX32" s="83"/>
      <c r="BY32" s="92" t="s">
        <v>622</v>
      </c>
      <c r="BZ32" s="93">
        <v>99</v>
      </c>
      <c r="CA32" s="89"/>
      <c r="CB32" s="83"/>
      <c r="CC32" s="92"/>
      <c r="CD32" s="93"/>
      <c r="CE32" s="89"/>
      <c r="CF32" s="83"/>
      <c r="CG32" s="92" t="s">
        <v>623</v>
      </c>
      <c r="CH32" s="93">
        <v>747</v>
      </c>
      <c r="CI32" s="93"/>
      <c r="CJ32" s="83"/>
      <c r="CK32" s="92"/>
      <c r="CL32" s="93"/>
      <c r="CM32" s="93"/>
      <c r="CN32" s="83"/>
      <c r="CO32" s="92" t="s">
        <v>624</v>
      </c>
      <c r="CP32" s="93">
        <v>69</v>
      </c>
      <c r="CQ32" s="93"/>
      <c r="CR32" s="83"/>
      <c r="CS32" s="92"/>
      <c r="CT32" s="93"/>
      <c r="CU32" s="89"/>
      <c r="CV32" s="83"/>
      <c r="CW32" s="92" t="s">
        <v>625</v>
      </c>
      <c r="CX32" s="93">
        <v>246</v>
      </c>
      <c r="CY32" s="89"/>
      <c r="CZ32" s="83"/>
      <c r="DA32" s="92"/>
      <c r="DB32" s="93"/>
      <c r="DC32" s="89"/>
      <c r="DD32" s="83"/>
      <c r="DE32" s="89"/>
      <c r="DF32" s="89"/>
      <c r="DG32" s="89"/>
      <c r="DH32" s="83"/>
      <c r="DI32" s="92"/>
      <c r="DJ32" s="93"/>
      <c r="DK32" s="89"/>
      <c r="DL32" s="83"/>
      <c r="DM32" s="92" t="s">
        <v>623</v>
      </c>
      <c r="DN32" s="93">
        <v>747</v>
      </c>
      <c r="DO32" s="89"/>
    </row>
    <row r="33" spans="1:119" ht="18.75" customHeight="1">
      <c r="A33" s="83"/>
      <c r="B33" s="83"/>
      <c r="C33" s="83"/>
      <c r="D33" s="83"/>
      <c r="E33" s="83"/>
      <c r="F33" s="83"/>
      <c r="G33" s="89"/>
      <c r="H33" s="89"/>
      <c r="I33" s="89"/>
      <c r="J33" s="85">
        <f>一覧様式!V91</f>
        <v>0</v>
      </c>
      <c r="K33" s="85">
        <f t="shared" ref="K33:N33" si="1">$J$33*K32</f>
        <v>0</v>
      </c>
      <c r="L33" s="85">
        <f t="shared" si="1"/>
        <v>0</v>
      </c>
      <c r="M33" s="85">
        <f t="shared" si="1"/>
        <v>0</v>
      </c>
      <c r="N33" s="85">
        <f t="shared" si="1"/>
        <v>0</v>
      </c>
      <c r="O33" s="85"/>
      <c r="P33" s="85"/>
      <c r="Q33" s="85">
        <f>$J$33*Q32</f>
        <v>0</v>
      </c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3"/>
      <c r="AJ33" s="83"/>
      <c r="AK33" s="89"/>
      <c r="AL33" s="89"/>
      <c r="AM33" s="93"/>
      <c r="AN33" s="83"/>
      <c r="AO33" s="92" t="s">
        <v>626</v>
      </c>
      <c r="AP33" s="93">
        <v>369</v>
      </c>
      <c r="AQ33" s="93"/>
      <c r="AR33" s="83"/>
      <c r="AS33" s="92" t="s">
        <v>627</v>
      </c>
      <c r="AT33" s="93">
        <v>407</v>
      </c>
      <c r="AU33" s="93"/>
      <c r="AV33" s="83"/>
      <c r="AW33" s="92"/>
      <c r="AX33" s="93"/>
      <c r="AY33" s="89"/>
      <c r="AZ33" s="83"/>
      <c r="BA33" s="89"/>
      <c r="BB33" s="89"/>
      <c r="BC33" s="93"/>
      <c r="BD33" s="83"/>
      <c r="BE33" s="92"/>
      <c r="BF33" s="93"/>
      <c r="BG33" s="93"/>
      <c r="BH33" s="83"/>
      <c r="BI33" s="92" t="s">
        <v>628</v>
      </c>
      <c r="BJ33" s="93">
        <v>542</v>
      </c>
      <c r="BK33" s="93"/>
      <c r="BL33" s="83"/>
      <c r="BM33" s="92"/>
      <c r="BN33" s="93"/>
      <c r="BO33" s="93"/>
      <c r="BP33" s="83"/>
      <c r="BQ33" s="92" t="s">
        <v>629</v>
      </c>
      <c r="BR33" s="93">
        <v>767</v>
      </c>
      <c r="BS33" s="93"/>
      <c r="BT33" s="83"/>
      <c r="BU33" s="92" t="s">
        <v>630</v>
      </c>
      <c r="BV33" s="93">
        <v>508</v>
      </c>
      <c r="BW33" s="93"/>
      <c r="BX33" s="83"/>
      <c r="BY33" s="92" t="s">
        <v>631</v>
      </c>
      <c r="BZ33" s="93">
        <v>100</v>
      </c>
      <c r="CA33" s="89"/>
      <c r="CB33" s="83"/>
      <c r="CC33" s="92"/>
      <c r="CD33" s="93"/>
      <c r="CE33" s="89"/>
      <c r="CF33" s="83"/>
      <c r="CG33" s="92" t="s">
        <v>632</v>
      </c>
      <c r="CH33" s="93">
        <v>749</v>
      </c>
      <c r="CI33" s="93"/>
      <c r="CJ33" s="83"/>
      <c r="CK33" s="92"/>
      <c r="CL33" s="93"/>
      <c r="CM33" s="93"/>
      <c r="CN33" s="83"/>
      <c r="CO33" s="92" t="s">
        <v>633</v>
      </c>
      <c r="CP33" s="93">
        <v>70</v>
      </c>
      <c r="CQ33" s="93"/>
      <c r="CR33" s="83"/>
      <c r="CS33" s="92"/>
      <c r="CT33" s="93"/>
      <c r="CU33" s="89"/>
      <c r="CV33" s="83"/>
      <c r="CW33" s="92" t="s">
        <v>634</v>
      </c>
      <c r="CX33" s="93">
        <v>247</v>
      </c>
      <c r="CY33" s="89"/>
      <c r="CZ33" s="83"/>
      <c r="DA33" s="92"/>
      <c r="DB33" s="93"/>
      <c r="DC33" s="89"/>
      <c r="DD33" s="83"/>
      <c r="DE33" s="89"/>
      <c r="DF33" s="89"/>
      <c r="DG33" s="89"/>
      <c r="DH33" s="83"/>
      <c r="DI33" s="92"/>
      <c r="DJ33" s="93"/>
      <c r="DK33" s="89"/>
      <c r="DL33" s="83"/>
      <c r="DM33" s="92" t="s">
        <v>632</v>
      </c>
      <c r="DN33" s="93">
        <v>749</v>
      </c>
      <c r="DO33" s="89"/>
    </row>
    <row r="34" spans="1:119" ht="18.75" customHeight="1">
      <c r="A34" s="83"/>
      <c r="B34" s="83"/>
      <c r="C34" s="83"/>
      <c r="D34" s="83"/>
      <c r="E34" s="83"/>
      <c r="F34" s="83"/>
      <c r="G34" s="89"/>
      <c r="H34" s="89"/>
      <c r="I34" s="89"/>
      <c r="J34" s="85" t="s">
        <v>635</v>
      </c>
      <c r="K34" s="85">
        <v>800</v>
      </c>
      <c r="L34" s="85">
        <v>1600</v>
      </c>
      <c r="M34" s="85">
        <v>2000</v>
      </c>
      <c r="N34" s="85">
        <v>2000</v>
      </c>
      <c r="O34" s="85">
        <v>0</v>
      </c>
      <c r="P34" s="85">
        <v>0</v>
      </c>
      <c r="Q34" s="85">
        <v>0</v>
      </c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3"/>
      <c r="AJ34" s="83"/>
      <c r="AK34" s="89"/>
      <c r="AL34" s="89"/>
      <c r="AM34" s="93"/>
      <c r="AN34" s="83"/>
      <c r="AO34" s="92" t="s">
        <v>636</v>
      </c>
      <c r="AP34" s="93">
        <v>370</v>
      </c>
      <c r="AQ34" s="93"/>
      <c r="AR34" s="83"/>
      <c r="AS34" s="92" t="s">
        <v>637</v>
      </c>
      <c r="AT34" s="93">
        <v>408</v>
      </c>
      <c r="AU34" s="93"/>
      <c r="AV34" s="83"/>
      <c r="AW34" s="92"/>
      <c r="AX34" s="93"/>
      <c r="AY34" s="89"/>
      <c r="AZ34" s="83"/>
      <c r="BA34" s="89"/>
      <c r="BB34" s="89"/>
      <c r="BC34" s="93"/>
      <c r="BD34" s="83"/>
      <c r="BE34" s="92"/>
      <c r="BF34" s="93"/>
      <c r="BG34" s="93"/>
      <c r="BH34" s="83"/>
      <c r="BI34" s="92" t="s">
        <v>638</v>
      </c>
      <c r="BJ34" s="93">
        <v>543</v>
      </c>
      <c r="BK34" s="93"/>
      <c r="BL34" s="83"/>
      <c r="BM34" s="92"/>
      <c r="BN34" s="93"/>
      <c r="BO34" s="93"/>
      <c r="BP34" s="83"/>
      <c r="BQ34" s="92" t="s">
        <v>639</v>
      </c>
      <c r="BR34" s="93">
        <v>880</v>
      </c>
      <c r="BS34" s="93"/>
      <c r="BT34" s="83"/>
      <c r="BU34" s="92" t="s">
        <v>640</v>
      </c>
      <c r="BV34" s="93">
        <v>509</v>
      </c>
      <c r="BW34" s="93"/>
      <c r="BX34" s="83"/>
      <c r="BY34" s="92" t="s">
        <v>641</v>
      </c>
      <c r="BZ34" s="93">
        <v>101</v>
      </c>
      <c r="CA34" s="89"/>
      <c r="CB34" s="83"/>
      <c r="CC34" s="92"/>
      <c r="CD34" s="93"/>
      <c r="CE34" s="89"/>
      <c r="CF34" s="83"/>
      <c r="CG34" s="92" t="s">
        <v>642</v>
      </c>
      <c r="CH34" s="93">
        <v>766</v>
      </c>
      <c r="CI34" s="93"/>
      <c r="CJ34" s="83"/>
      <c r="CK34" s="92"/>
      <c r="CL34" s="93"/>
      <c r="CM34" s="93"/>
      <c r="CN34" s="83"/>
      <c r="CO34" s="92" t="s">
        <v>643</v>
      </c>
      <c r="CP34" s="93">
        <v>71</v>
      </c>
      <c r="CQ34" s="93"/>
      <c r="CR34" s="83"/>
      <c r="CS34" s="92"/>
      <c r="CT34" s="93"/>
      <c r="CU34" s="89"/>
      <c r="CV34" s="83"/>
      <c r="CW34" s="92" t="s">
        <v>644</v>
      </c>
      <c r="CX34" s="93">
        <v>248</v>
      </c>
      <c r="CY34" s="89"/>
      <c r="CZ34" s="83"/>
      <c r="DA34" s="92"/>
      <c r="DB34" s="93"/>
      <c r="DC34" s="89"/>
      <c r="DD34" s="83"/>
      <c r="DE34" s="89"/>
      <c r="DF34" s="89"/>
      <c r="DG34" s="89"/>
      <c r="DH34" s="83"/>
      <c r="DI34" s="92"/>
      <c r="DJ34" s="93"/>
      <c r="DK34" s="89"/>
      <c r="DL34" s="83"/>
      <c r="DM34" s="92" t="s">
        <v>642</v>
      </c>
      <c r="DN34" s="93">
        <v>766</v>
      </c>
      <c r="DO34" s="89"/>
    </row>
    <row r="35" spans="1:119" ht="18.75" customHeight="1">
      <c r="A35" s="83"/>
      <c r="B35" s="83"/>
      <c r="C35" s="83"/>
      <c r="D35" s="83"/>
      <c r="E35" s="83"/>
      <c r="F35" s="83"/>
      <c r="G35" s="89"/>
      <c r="H35" s="89"/>
      <c r="I35" s="89"/>
      <c r="J35" s="85">
        <f>一覧様式!Q2+一覧様式!Q3</f>
        <v>0</v>
      </c>
      <c r="K35" s="85">
        <f t="shared" ref="K35:Q35" si="2">$J$35*K34</f>
        <v>0</v>
      </c>
      <c r="L35" s="85">
        <f t="shared" si="2"/>
        <v>0</v>
      </c>
      <c r="M35" s="85">
        <f t="shared" si="2"/>
        <v>0</v>
      </c>
      <c r="N35" s="85">
        <f t="shared" si="2"/>
        <v>0</v>
      </c>
      <c r="O35" s="85">
        <f t="shared" si="2"/>
        <v>0</v>
      </c>
      <c r="P35" s="85">
        <f t="shared" si="2"/>
        <v>0</v>
      </c>
      <c r="Q35" s="85">
        <f t="shared" si="2"/>
        <v>0</v>
      </c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3"/>
      <c r="AJ35" s="83"/>
      <c r="AK35" s="89"/>
      <c r="AL35" s="89"/>
      <c r="AM35" s="93"/>
      <c r="AN35" s="83"/>
      <c r="AO35" s="92" t="s">
        <v>645</v>
      </c>
      <c r="AP35" s="93">
        <v>371</v>
      </c>
      <c r="AQ35" s="93"/>
      <c r="AR35" s="83"/>
      <c r="AS35" s="92" t="s">
        <v>646</v>
      </c>
      <c r="AT35" s="93">
        <v>409</v>
      </c>
      <c r="AU35" s="93"/>
      <c r="AV35" s="83"/>
      <c r="AW35" s="92"/>
      <c r="AX35" s="93"/>
      <c r="AY35" s="89"/>
      <c r="AZ35" s="83"/>
      <c r="BA35" s="89"/>
      <c r="BB35" s="89"/>
      <c r="BC35" s="93"/>
      <c r="BD35" s="83"/>
      <c r="BE35" s="92"/>
      <c r="BF35" s="93"/>
      <c r="BG35" s="93"/>
      <c r="BH35" s="83"/>
      <c r="BI35" s="92" t="s">
        <v>647</v>
      </c>
      <c r="BJ35" s="93">
        <v>544</v>
      </c>
      <c r="BK35" s="93"/>
      <c r="BL35" s="83"/>
      <c r="BM35" s="92"/>
      <c r="BN35" s="93"/>
      <c r="BO35" s="93"/>
      <c r="BP35" s="83"/>
      <c r="BQ35" s="92" t="s">
        <v>648</v>
      </c>
      <c r="BR35" s="93">
        <v>889</v>
      </c>
      <c r="BS35" s="93"/>
      <c r="BT35" s="83"/>
      <c r="BU35" s="92" t="s">
        <v>649</v>
      </c>
      <c r="BV35" s="93">
        <v>510</v>
      </c>
      <c r="BW35" s="93"/>
      <c r="BX35" s="83"/>
      <c r="BY35" s="92" t="s">
        <v>650</v>
      </c>
      <c r="BZ35" s="93">
        <v>102</v>
      </c>
      <c r="CA35" s="89"/>
      <c r="CB35" s="83"/>
      <c r="CC35" s="92"/>
      <c r="CD35" s="93"/>
      <c r="CE35" s="89"/>
      <c r="CF35" s="83"/>
      <c r="CG35" s="92" t="s">
        <v>651</v>
      </c>
      <c r="CH35" s="93">
        <v>787</v>
      </c>
      <c r="CI35" s="93"/>
      <c r="CJ35" s="83"/>
      <c r="CK35" s="92"/>
      <c r="CL35" s="93"/>
      <c r="CM35" s="93"/>
      <c r="CN35" s="83"/>
      <c r="CO35" s="92" t="s">
        <v>652</v>
      </c>
      <c r="CP35" s="93">
        <v>72</v>
      </c>
      <c r="CQ35" s="93"/>
      <c r="CR35" s="83"/>
      <c r="CS35" s="92"/>
      <c r="CT35" s="93"/>
      <c r="CU35" s="89"/>
      <c r="CV35" s="83"/>
      <c r="CW35" s="92" t="s">
        <v>653</v>
      </c>
      <c r="CX35" s="93">
        <v>249</v>
      </c>
      <c r="CY35" s="89"/>
      <c r="CZ35" s="83"/>
      <c r="DA35" s="92"/>
      <c r="DB35" s="93"/>
      <c r="DC35" s="89"/>
      <c r="DD35" s="83"/>
      <c r="DE35" s="89"/>
      <c r="DF35" s="89"/>
      <c r="DG35" s="89"/>
      <c r="DH35" s="83"/>
      <c r="DI35" s="92"/>
      <c r="DJ35" s="93"/>
      <c r="DK35" s="89"/>
      <c r="DL35" s="83"/>
      <c r="DM35" s="92" t="s">
        <v>651</v>
      </c>
      <c r="DN35" s="93">
        <v>787</v>
      </c>
      <c r="DO35" s="89"/>
    </row>
    <row r="36" spans="1:119" ht="18.75" customHeight="1">
      <c r="A36" s="83"/>
      <c r="B36" s="83"/>
      <c r="C36" s="83"/>
      <c r="D36" s="83"/>
      <c r="E36" s="83"/>
      <c r="F36" s="83"/>
      <c r="G36" s="89"/>
      <c r="H36" s="89"/>
      <c r="I36" s="89"/>
      <c r="J36" s="85"/>
      <c r="K36" s="85" t="str">
        <f t="shared" ref="K36:Q36" si="3">K28</f>
        <v>小学</v>
      </c>
      <c r="L36" s="85" t="str">
        <f t="shared" si="3"/>
        <v>中学</v>
      </c>
      <c r="M36" s="85" t="str">
        <f t="shared" si="3"/>
        <v>高校</v>
      </c>
      <c r="N36" s="85" t="str">
        <f t="shared" si="3"/>
        <v>一般</v>
      </c>
      <c r="O36" s="85">
        <f t="shared" si="3"/>
        <v>0</v>
      </c>
      <c r="P36" s="85">
        <f t="shared" si="3"/>
        <v>0</v>
      </c>
      <c r="Q36" s="85">
        <f t="shared" si="3"/>
        <v>0</v>
      </c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3"/>
      <c r="AJ36" s="83"/>
      <c r="AK36" s="89"/>
      <c r="AL36" s="89"/>
      <c r="AM36" s="93"/>
      <c r="AN36" s="83"/>
      <c r="AO36" s="92" t="s">
        <v>654</v>
      </c>
      <c r="AP36" s="93">
        <v>372</v>
      </c>
      <c r="AQ36" s="93"/>
      <c r="AR36" s="83"/>
      <c r="AS36" s="92" t="s">
        <v>655</v>
      </c>
      <c r="AT36" s="93">
        <v>410</v>
      </c>
      <c r="AU36" s="93"/>
      <c r="AV36" s="83"/>
      <c r="AW36" s="92"/>
      <c r="AX36" s="93"/>
      <c r="AY36" s="89"/>
      <c r="AZ36" s="83"/>
      <c r="BA36" s="89"/>
      <c r="BB36" s="89"/>
      <c r="BC36" s="93"/>
      <c r="BD36" s="83"/>
      <c r="BE36" s="92"/>
      <c r="BF36" s="93"/>
      <c r="BG36" s="93"/>
      <c r="BH36" s="83"/>
      <c r="BI36" s="92" t="s">
        <v>656</v>
      </c>
      <c r="BJ36" s="93">
        <v>545</v>
      </c>
      <c r="BK36" s="93"/>
      <c r="BL36" s="83"/>
      <c r="BM36" s="92"/>
      <c r="BN36" s="93"/>
      <c r="BO36" s="93"/>
      <c r="BP36" s="83"/>
      <c r="BQ36" s="92" t="s">
        <v>657</v>
      </c>
      <c r="BR36" s="93">
        <v>898</v>
      </c>
      <c r="BS36" s="93"/>
      <c r="BT36" s="83"/>
      <c r="BU36" s="92" t="s">
        <v>658</v>
      </c>
      <c r="BV36" s="93">
        <v>511</v>
      </c>
      <c r="BW36" s="93"/>
      <c r="BX36" s="83"/>
      <c r="BY36" s="92" t="s">
        <v>659</v>
      </c>
      <c r="BZ36" s="93">
        <v>103</v>
      </c>
      <c r="CA36" s="89"/>
      <c r="CB36" s="83"/>
      <c r="CC36" s="92"/>
      <c r="CD36" s="93"/>
      <c r="CE36" s="89"/>
      <c r="CF36" s="83"/>
      <c r="CG36" s="92" t="s">
        <v>660</v>
      </c>
      <c r="CH36" s="93">
        <v>790</v>
      </c>
      <c r="CI36" s="93"/>
      <c r="CJ36" s="83"/>
      <c r="CK36" s="92"/>
      <c r="CL36" s="93"/>
      <c r="CM36" s="93"/>
      <c r="CN36" s="83"/>
      <c r="CO36" s="92" t="s">
        <v>661</v>
      </c>
      <c r="CP36" s="93">
        <v>73</v>
      </c>
      <c r="CQ36" s="93"/>
      <c r="CR36" s="83"/>
      <c r="CS36" s="92"/>
      <c r="CT36" s="93"/>
      <c r="CU36" s="89"/>
      <c r="CV36" s="83"/>
      <c r="CW36" s="92" t="s">
        <v>662</v>
      </c>
      <c r="CX36" s="93">
        <v>250</v>
      </c>
      <c r="CY36" s="89"/>
      <c r="CZ36" s="83"/>
      <c r="DA36" s="92"/>
      <c r="DB36" s="93"/>
      <c r="DC36" s="89"/>
      <c r="DD36" s="83"/>
      <c r="DE36" s="89"/>
      <c r="DF36" s="89"/>
      <c r="DG36" s="89"/>
      <c r="DH36" s="83"/>
      <c r="DI36" s="92"/>
      <c r="DJ36" s="93"/>
      <c r="DK36" s="89"/>
      <c r="DL36" s="83"/>
      <c r="DM36" s="92" t="s">
        <v>660</v>
      </c>
      <c r="DN36" s="93">
        <v>790</v>
      </c>
      <c r="DO36" s="89"/>
    </row>
    <row r="37" spans="1:119" ht="18.75" customHeight="1">
      <c r="A37" s="83"/>
      <c r="B37" s="83"/>
      <c r="C37" s="83"/>
      <c r="D37" s="83"/>
      <c r="E37" s="83"/>
      <c r="F37" s="83"/>
      <c r="G37" s="89"/>
      <c r="H37" s="89"/>
      <c r="I37" s="89"/>
      <c r="J37" s="85" t="s">
        <v>663</v>
      </c>
      <c r="K37" s="85">
        <f t="shared" ref="K37:Q37" si="4">K30+K35+K33</f>
        <v>0</v>
      </c>
      <c r="L37" s="85">
        <f t="shared" si="4"/>
        <v>0</v>
      </c>
      <c r="M37" s="85">
        <f t="shared" si="4"/>
        <v>0</v>
      </c>
      <c r="N37" s="85">
        <f t="shared" si="4"/>
        <v>0</v>
      </c>
      <c r="O37" s="85">
        <f t="shared" si="4"/>
        <v>0</v>
      </c>
      <c r="P37" s="85">
        <f t="shared" si="4"/>
        <v>0</v>
      </c>
      <c r="Q37" s="85">
        <f t="shared" si="4"/>
        <v>0</v>
      </c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3"/>
      <c r="AJ37" s="83"/>
      <c r="AK37" s="89"/>
      <c r="AL37" s="89"/>
      <c r="AM37" s="93"/>
      <c r="AN37" s="83"/>
      <c r="AO37" s="92" t="s">
        <v>664</v>
      </c>
      <c r="AP37" s="93">
        <v>373</v>
      </c>
      <c r="AQ37" s="93"/>
      <c r="AR37" s="83"/>
      <c r="AS37" s="92" t="s">
        <v>665</v>
      </c>
      <c r="AT37" s="93">
        <v>411</v>
      </c>
      <c r="AU37" s="93"/>
      <c r="AV37" s="83"/>
      <c r="AW37" s="92"/>
      <c r="AX37" s="93"/>
      <c r="AY37" s="89"/>
      <c r="AZ37" s="83"/>
      <c r="BA37" s="89"/>
      <c r="BB37" s="89"/>
      <c r="BC37" s="93"/>
      <c r="BD37" s="83"/>
      <c r="BE37" s="92"/>
      <c r="BF37" s="93"/>
      <c r="BG37" s="93"/>
      <c r="BH37" s="83"/>
      <c r="BI37" s="92" t="s">
        <v>666</v>
      </c>
      <c r="BJ37" s="93">
        <v>546</v>
      </c>
      <c r="BK37" s="93"/>
      <c r="BL37" s="83"/>
      <c r="BM37" s="92"/>
      <c r="BN37" s="93"/>
      <c r="BO37" s="93"/>
      <c r="BP37" s="83"/>
      <c r="BQ37" s="92" t="s">
        <v>660</v>
      </c>
      <c r="BR37" s="93">
        <v>901</v>
      </c>
      <c r="BS37" s="93"/>
      <c r="BT37" s="83"/>
      <c r="BU37" s="92" t="s">
        <v>667</v>
      </c>
      <c r="BV37" s="93">
        <v>512</v>
      </c>
      <c r="BW37" s="93"/>
      <c r="BX37" s="83"/>
      <c r="BY37" s="92" t="s">
        <v>668</v>
      </c>
      <c r="BZ37" s="93">
        <v>104</v>
      </c>
      <c r="CA37" s="89"/>
      <c r="CB37" s="83"/>
      <c r="CC37" s="92"/>
      <c r="CD37" s="93"/>
      <c r="CE37" s="89"/>
      <c r="CF37" s="83"/>
      <c r="CG37" s="92" t="s">
        <v>669</v>
      </c>
      <c r="CH37" s="93">
        <v>794</v>
      </c>
      <c r="CI37" s="93"/>
      <c r="CJ37" s="83"/>
      <c r="CK37" s="92"/>
      <c r="CL37" s="93"/>
      <c r="CM37" s="93"/>
      <c r="CN37" s="83"/>
      <c r="CO37" s="92" t="s">
        <v>670</v>
      </c>
      <c r="CP37" s="93">
        <v>74</v>
      </c>
      <c r="CQ37" s="93"/>
      <c r="CR37" s="83"/>
      <c r="CS37" s="92"/>
      <c r="CT37" s="93"/>
      <c r="CU37" s="89"/>
      <c r="CV37" s="83"/>
      <c r="CW37" s="92" t="s">
        <v>671</v>
      </c>
      <c r="CX37" s="93">
        <v>251</v>
      </c>
      <c r="CY37" s="89"/>
      <c r="CZ37" s="83"/>
      <c r="DA37" s="92"/>
      <c r="DB37" s="93"/>
      <c r="DC37" s="89"/>
      <c r="DD37" s="83"/>
      <c r="DE37" s="89"/>
      <c r="DF37" s="89"/>
      <c r="DG37" s="89"/>
      <c r="DH37" s="83"/>
      <c r="DI37" s="92"/>
      <c r="DJ37" s="93"/>
      <c r="DK37" s="89"/>
      <c r="DL37" s="83"/>
      <c r="DM37" s="92" t="s">
        <v>669</v>
      </c>
      <c r="DN37" s="93">
        <v>794</v>
      </c>
      <c r="DO37" s="89"/>
    </row>
    <row r="38" spans="1:119" ht="18.75" customHeight="1">
      <c r="A38" s="83"/>
      <c r="B38" s="83"/>
      <c r="C38" s="83"/>
      <c r="D38" s="83"/>
      <c r="E38" s="83"/>
      <c r="F38" s="83"/>
      <c r="G38" s="89"/>
      <c r="H38" s="89"/>
      <c r="I38" s="89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3"/>
      <c r="AJ38" s="83"/>
      <c r="AK38" s="89"/>
      <c r="AL38" s="89"/>
      <c r="AM38" s="93"/>
      <c r="AN38" s="83"/>
      <c r="AO38" s="92" t="s">
        <v>672</v>
      </c>
      <c r="AP38" s="93">
        <v>374</v>
      </c>
      <c r="AQ38" s="93"/>
      <c r="AR38" s="83"/>
      <c r="AS38" s="92" t="s">
        <v>673</v>
      </c>
      <c r="AT38" s="93">
        <v>412</v>
      </c>
      <c r="AU38" s="93"/>
      <c r="AV38" s="83"/>
      <c r="AW38" s="92"/>
      <c r="AX38" s="93"/>
      <c r="AY38" s="89"/>
      <c r="AZ38" s="83"/>
      <c r="BA38" s="89"/>
      <c r="BB38" s="89"/>
      <c r="BC38" s="93"/>
      <c r="BD38" s="83"/>
      <c r="BE38" s="92"/>
      <c r="BF38" s="93"/>
      <c r="BG38" s="93"/>
      <c r="BH38" s="83"/>
      <c r="BI38" s="92" t="s">
        <v>674</v>
      </c>
      <c r="BJ38" s="93">
        <v>547</v>
      </c>
      <c r="BK38" s="93"/>
      <c r="BL38" s="83"/>
      <c r="BM38" s="92"/>
      <c r="BN38" s="93"/>
      <c r="BO38" s="93"/>
      <c r="BP38" s="83"/>
      <c r="BQ38" s="89" t="s">
        <v>675</v>
      </c>
      <c r="BR38" s="89">
        <v>659</v>
      </c>
      <c r="BS38" s="93"/>
      <c r="BT38" s="83"/>
      <c r="BU38" s="92" t="s">
        <v>676</v>
      </c>
      <c r="BV38" s="93">
        <v>513</v>
      </c>
      <c r="BW38" s="93"/>
      <c r="BX38" s="83"/>
      <c r="BY38" s="92" t="s">
        <v>677</v>
      </c>
      <c r="BZ38" s="93">
        <v>105</v>
      </c>
      <c r="CA38" s="89"/>
      <c r="CB38" s="83"/>
      <c r="CC38" s="92"/>
      <c r="CD38" s="93"/>
      <c r="CE38" s="89"/>
      <c r="CF38" s="83"/>
      <c r="CG38" s="92" t="s">
        <v>678</v>
      </c>
      <c r="CH38" s="93">
        <v>828</v>
      </c>
      <c r="CI38" s="93"/>
      <c r="CJ38" s="83"/>
      <c r="CK38" s="89"/>
      <c r="CL38" s="89"/>
      <c r="CM38" s="93"/>
      <c r="CN38" s="83"/>
      <c r="CO38" s="92" t="s">
        <v>679</v>
      </c>
      <c r="CP38" s="93">
        <v>75</v>
      </c>
      <c r="CQ38" s="93"/>
      <c r="CR38" s="83"/>
      <c r="CS38" s="92"/>
      <c r="CT38" s="93"/>
      <c r="CU38" s="89"/>
      <c r="CV38" s="83"/>
      <c r="CW38" s="92" t="s">
        <v>680</v>
      </c>
      <c r="CX38" s="93">
        <v>252</v>
      </c>
      <c r="CY38" s="89"/>
      <c r="CZ38" s="83"/>
      <c r="DA38" s="92"/>
      <c r="DB38" s="93"/>
      <c r="DC38" s="89"/>
      <c r="DD38" s="83"/>
      <c r="DE38" s="89"/>
      <c r="DF38" s="89"/>
      <c r="DG38" s="89"/>
      <c r="DH38" s="83"/>
      <c r="DI38" s="92"/>
      <c r="DJ38" s="93"/>
      <c r="DK38" s="89"/>
      <c r="DL38" s="83"/>
      <c r="DM38" s="92" t="s">
        <v>678</v>
      </c>
      <c r="DN38" s="93">
        <v>828</v>
      </c>
      <c r="DO38" s="89"/>
    </row>
    <row r="39" spans="1:119" ht="18.75" customHeight="1">
      <c r="A39" s="83"/>
      <c r="B39" s="83"/>
      <c r="C39" s="83"/>
      <c r="D39" s="83"/>
      <c r="E39" s="83"/>
      <c r="F39" s="83"/>
      <c r="G39" s="89"/>
      <c r="H39" s="89"/>
      <c r="I39" s="89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3"/>
      <c r="AJ39" s="83"/>
      <c r="AK39" s="89"/>
      <c r="AL39" s="89"/>
      <c r="AM39" s="93"/>
      <c r="AN39" s="83"/>
      <c r="AO39" s="92" t="s">
        <v>681</v>
      </c>
      <c r="AP39" s="93">
        <v>375</v>
      </c>
      <c r="AQ39" s="93"/>
      <c r="AR39" s="83"/>
      <c r="AS39" s="92" t="s">
        <v>682</v>
      </c>
      <c r="AT39" s="93">
        <v>413</v>
      </c>
      <c r="AU39" s="93"/>
      <c r="AV39" s="83"/>
      <c r="AW39" s="92"/>
      <c r="AX39" s="93"/>
      <c r="AY39" s="89"/>
      <c r="AZ39" s="83"/>
      <c r="BA39" s="89"/>
      <c r="BB39" s="89"/>
      <c r="BC39" s="93"/>
      <c r="BD39" s="83"/>
      <c r="BE39" s="92"/>
      <c r="BF39" s="93"/>
      <c r="BG39" s="93"/>
      <c r="BH39" s="83"/>
      <c r="BI39" s="92" t="s">
        <v>683</v>
      </c>
      <c r="BJ39" s="93">
        <v>548</v>
      </c>
      <c r="BK39" s="93"/>
      <c r="BL39" s="83"/>
      <c r="BM39" s="92"/>
      <c r="BN39" s="93"/>
      <c r="BO39" s="93"/>
      <c r="BP39" s="83"/>
      <c r="BQ39" s="89" t="s">
        <v>684</v>
      </c>
      <c r="BR39" s="89">
        <v>691</v>
      </c>
      <c r="BS39" s="93"/>
      <c r="BT39" s="83"/>
      <c r="BU39" s="92" t="s">
        <v>685</v>
      </c>
      <c r="BV39" s="93">
        <v>514</v>
      </c>
      <c r="BW39" s="93"/>
      <c r="BX39" s="83"/>
      <c r="BY39" s="92" t="s">
        <v>686</v>
      </c>
      <c r="BZ39" s="93">
        <v>106</v>
      </c>
      <c r="CA39" s="89"/>
      <c r="CB39" s="83"/>
      <c r="CC39" s="92"/>
      <c r="CD39" s="93"/>
      <c r="CE39" s="89"/>
      <c r="CF39" s="83"/>
      <c r="CG39" s="92" t="s">
        <v>687</v>
      </c>
      <c r="CH39" s="93">
        <v>837</v>
      </c>
      <c r="CI39" s="93"/>
      <c r="CJ39" s="83"/>
      <c r="CK39" s="89"/>
      <c r="CL39" s="89"/>
      <c r="CM39" s="93"/>
      <c r="CN39" s="83"/>
      <c r="CO39" s="92" t="s">
        <v>688</v>
      </c>
      <c r="CP39" s="93">
        <v>76</v>
      </c>
      <c r="CQ39" s="93"/>
      <c r="CR39" s="83"/>
      <c r="CS39" s="92"/>
      <c r="CT39" s="93"/>
      <c r="CU39" s="89"/>
      <c r="CV39" s="83"/>
      <c r="CW39" s="92" t="s">
        <v>689</v>
      </c>
      <c r="CX39" s="93">
        <v>253</v>
      </c>
      <c r="CY39" s="89"/>
      <c r="CZ39" s="83"/>
      <c r="DA39" s="92"/>
      <c r="DB39" s="93"/>
      <c r="DC39" s="89"/>
      <c r="DD39" s="83"/>
      <c r="DE39" s="89"/>
      <c r="DF39" s="89"/>
      <c r="DG39" s="89"/>
      <c r="DH39" s="83"/>
      <c r="DI39" s="92"/>
      <c r="DJ39" s="93"/>
      <c r="DK39" s="89"/>
      <c r="DL39" s="83"/>
      <c r="DM39" s="92" t="s">
        <v>687</v>
      </c>
      <c r="DN39" s="93">
        <v>837</v>
      </c>
      <c r="DO39" s="89"/>
    </row>
    <row r="40" spans="1:119" ht="18.75" customHeight="1">
      <c r="A40" s="83"/>
      <c r="B40" s="83"/>
      <c r="C40" s="83"/>
      <c r="D40" s="83"/>
      <c r="E40" s="83"/>
      <c r="F40" s="83"/>
      <c r="G40" s="89"/>
      <c r="H40" s="89"/>
      <c r="I40" s="89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3"/>
      <c r="AJ40" s="83"/>
      <c r="AK40" s="89"/>
      <c r="AL40" s="89"/>
      <c r="AM40" s="93"/>
      <c r="AN40" s="83"/>
      <c r="AO40" s="92" t="s">
        <v>690</v>
      </c>
      <c r="AP40" s="93">
        <v>376</v>
      </c>
      <c r="AQ40" s="93"/>
      <c r="AR40" s="83"/>
      <c r="AS40" s="92" t="s">
        <v>691</v>
      </c>
      <c r="AT40" s="93">
        <v>414</v>
      </c>
      <c r="AU40" s="93"/>
      <c r="AV40" s="83"/>
      <c r="AW40" s="92"/>
      <c r="AX40" s="93"/>
      <c r="AY40" s="89"/>
      <c r="AZ40" s="83"/>
      <c r="BA40" s="89"/>
      <c r="BB40" s="89"/>
      <c r="BC40" s="93"/>
      <c r="BD40" s="83"/>
      <c r="BE40" s="92"/>
      <c r="BF40" s="93"/>
      <c r="BG40" s="93"/>
      <c r="BH40" s="83"/>
      <c r="BI40" s="92" t="s">
        <v>692</v>
      </c>
      <c r="BJ40" s="93">
        <v>549</v>
      </c>
      <c r="BK40" s="93"/>
      <c r="BL40" s="83"/>
      <c r="BM40" s="92"/>
      <c r="BN40" s="93"/>
      <c r="BO40" s="93"/>
      <c r="BP40" s="83"/>
      <c r="BQ40" s="89" t="s">
        <v>693</v>
      </c>
      <c r="BR40" s="89">
        <v>693</v>
      </c>
      <c r="BS40" s="93"/>
      <c r="BT40" s="83"/>
      <c r="BU40" s="92" t="s">
        <v>694</v>
      </c>
      <c r="BV40" s="93">
        <v>515</v>
      </c>
      <c r="BW40" s="93"/>
      <c r="BX40" s="83"/>
      <c r="BY40" s="92" t="s">
        <v>695</v>
      </c>
      <c r="BZ40" s="93">
        <v>107</v>
      </c>
      <c r="CA40" s="89"/>
      <c r="CB40" s="83"/>
      <c r="CC40" s="92"/>
      <c r="CD40" s="93"/>
      <c r="CE40" s="89"/>
      <c r="CF40" s="83"/>
      <c r="CG40" s="92" t="s">
        <v>696</v>
      </c>
      <c r="CH40" s="93">
        <v>858</v>
      </c>
      <c r="CI40" s="93"/>
      <c r="CJ40" s="83"/>
      <c r="CK40" s="89"/>
      <c r="CL40" s="89"/>
      <c r="CM40" s="93"/>
      <c r="CN40" s="83"/>
      <c r="CO40" s="92" t="s">
        <v>697</v>
      </c>
      <c r="CP40" s="93">
        <v>77</v>
      </c>
      <c r="CQ40" s="93"/>
      <c r="CR40" s="83"/>
      <c r="CS40" s="92"/>
      <c r="CT40" s="93"/>
      <c r="CU40" s="89"/>
      <c r="CV40" s="83"/>
      <c r="CW40" s="92" t="s">
        <v>698</v>
      </c>
      <c r="CX40" s="93">
        <v>254</v>
      </c>
      <c r="CY40" s="89"/>
      <c r="CZ40" s="83"/>
      <c r="DA40" s="92"/>
      <c r="DB40" s="93"/>
      <c r="DC40" s="89"/>
      <c r="DD40" s="83"/>
      <c r="DE40" s="89"/>
      <c r="DF40" s="89"/>
      <c r="DG40" s="89"/>
      <c r="DH40" s="83"/>
      <c r="DI40" s="92"/>
      <c r="DJ40" s="93"/>
      <c r="DK40" s="89"/>
      <c r="DL40" s="83"/>
      <c r="DM40" s="92" t="s">
        <v>696</v>
      </c>
      <c r="DN40" s="93">
        <v>858</v>
      </c>
      <c r="DO40" s="89"/>
    </row>
    <row r="41" spans="1:119" ht="18.75" customHeight="1">
      <c r="A41" s="83"/>
      <c r="B41" s="83"/>
      <c r="C41" s="83"/>
      <c r="D41" s="83"/>
      <c r="E41" s="83"/>
      <c r="F41" s="83"/>
      <c r="G41" s="89"/>
      <c r="H41" s="89"/>
      <c r="I41" s="89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3"/>
      <c r="AJ41" s="83"/>
      <c r="AK41" s="89"/>
      <c r="AL41" s="89"/>
      <c r="AM41" s="93"/>
      <c r="AN41" s="83"/>
      <c r="AO41" s="92" t="s">
        <v>206</v>
      </c>
      <c r="AP41" s="93" t="s">
        <v>699</v>
      </c>
      <c r="AQ41" s="93"/>
      <c r="AR41" s="83"/>
      <c r="AS41" s="92" t="s">
        <v>700</v>
      </c>
      <c r="AT41" s="93">
        <v>415</v>
      </c>
      <c r="AU41" s="93"/>
      <c r="AV41" s="83"/>
      <c r="AW41" s="92"/>
      <c r="AX41" s="93"/>
      <c r="AY41" s="89"/>
      <c r="AZ41" s="83"/>
      <c r="BA41" s="89"/>
      <c r="BB41" s="89"/>
      <c r="BC41" s="93"/>
      <c r="BD41" s="83"/>
      <c r="BE41" s="92"/>
      <c r="BF41" s="93"/>
      <c r="BG41" s="93"/>
      <c r="BH41" s="83"/>
      <c r="BI41" s="92" t="s">
        <v>701</v>
      </c>
      <c r="BJ41" s="93">
        <v>550</v>
      </c>
      <c r="BK41" s="93"/>
      <c r="BL41" s="83"/>
      <c r="BM41" s="92"/>
      <c r="BN41" s="93"/>
      <c r="BO41" s="93"/>
      <c r="BP41" s="83"/>
      <c r="BQ41" s="89" t="s">
        <v>702</v>
      </c>
      <c r="BR41" s="89">
        <v>713</v>
      </c>
      <c r="BS41" s="93"/>
      <c r="BT41" s="83"/>
      <c r="BU41" s="92" t="s">
        <v>703</v>
      </c>
      <c r="BV41" s="93">
        <v>516</v>
      </c>
      <c r="BW41" s="93"/>
      <c r="BX41" s="83"/>
      <c r="BY41" s="92" t="s">
        <v>704</v>
      </c>
      <c r="BZ41" s="93">
        <v>108</v>
      </c>
      <c r="CA41" s="89"/>
      <c r="CB41" s="83"/>
      <c r="CC41" s="92"/>
      <c r="CD41" s="93"/>
      <c r="CE41" s="89"/>
      <c r="CF41" s="83"/>
      <c r="CG41" s="92" t="s">
        <v>705</v>
      </c>
      <c r="CH41" s="93">
        <v>963</v>
      </c>
      <c r="CI41" s="93"/>
      <c r="CJ41" s="83"/>
      <c r="CK41" s="89"/>
      <c r="CL41" s="89"/>
      <c r="CM41" s="93"/>
      <c r="CN41" s="83"/>
      <c r="CO41" s="92" t="s">
        <v>706</v>
      </c>
      <c r="CP41" s="93">
        <v>78</v>
      </c>
      <c r="CQ41" s="93"/>
      <c r="CR41" s="83"/>
      <c r="CS41" s="92"/>
      <c r="CT41" s="93"/>
      <c r="CU41" s="89"/>
      <c r="CV41" s="83"/>
      <c r="CW41" s="92" t="s">
        <v>707</v>
      </c>
      <c r="CX41" s="93">
        <v>255</v>
      </c>
      <c r="CY41" s="89"/>
      <c r="CZ41" s="83"/>
      <c r="DA41" s="92"/>
      <c r="DB41" s="93"/>
      <c r="DC41" s="89"/>
      <c r="DD41" s="83"/>
      <c r="DE41" s="89"/>
      <c r="DF41" s="89"/>
      <c r="DG41" s="89"/>
      <c r="DH41" s="83"/>
      <c r="DI41" s="92"/>
      <c r="DJ41" s="93"/>
      <c r="DK41" s="89"/>
      <c r="DL41" s="83"/>
      <c r="DM41" s="92" t="s">
        <v>705</v>
      </c>
      <c r="DN41" s="93">
        <v>963</v>
      </c>
      <c r="DO41" s="89"/>
    </row>
    <row r="42" spans="1:119" ht="18.75" customHeight="1">
      <c r="A42" s="83"/>
      <c r="B42" s="83"/>
      <c r="C42" s="83"/>
      <c r="D42" s="83"/>
      <c r="E42" s="83"/>
      <c r="F42" s="83"/>
      <c r="G42" s="89"/>
      <c r="H42" s="89"/>
      <c r="I42" s="89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3"/>
      <c r="AJ42" s="83"/>
      <c r="AK42" s="89"/>
      <c r="AL42" s="89"/>
      <c r="AM42" s="93"/>
      <c r="AN42" s="83"/>
      <c r="AO42" s="92" t="s">
        <v>302</v>
      </c>
      <c r="AP42" s="93" t="s">
        <v>708</v>
      </c>
      <c r="AQ42" s="93"/>
      <c r="AR42" s="83"/>
      <c r="AS42" s="92" t="s">
        <v>709</v>
      </c>
      <c r="AT42" s="93">
        <v>416</v>
      </c>
      <c r="AU42" s="93"/>
      <c r="AV42" s="83"/>
      <c r="AW42" s="92"/>
      <c r="AX42" s="93"/>
      <c r="AY42" s="89"/>
      <c r="AZ42" s="83"/>
      <c r="BA42" s="89"/>
      <c r="BB42" s="89"/>
      <c r="BC42" s="93"/>
      <c r="BD42" s="83"/>
      <c r="BE42" s="92"/>
      <c r="BF42" s="93"/>
      <c r="BG42" s="93"/>
      <c r="BH42" s="83"/>
      <c r="BI42" s="92" t="s">
        <v>710</v>
      </c>
      <c r="BJ42" s="93">
        <v>551</v>
      </c>
      <c r="BK42" s="93"/>
      <c r="BL42" s="83"/>
      <c r="BM42" s="92"/>
      <c r="BN42" s="93"/>
      <c r="BO42" s="93"/>
      <c r="BP42" s="83"/>
      <c r="BQ42" s="89" t="s">
        <v>711</v>
      </c>
      <c r="BR42" s="89">
        <v>883</v>
      </c>
      <c r="BS42" s="93"/>
      <c r="BT42" s="83"/>
      <c r="BU42" s="92" t="s">
        <v>712</v>
      </c>
      <c r="BV42" s="93">
        <v>517</v>
      </c>
      <c r="BW42" s="93"/>
      <c r="BX42" s="83"/>
      <c r="BY42" s="92" t="s">
        <v>713</v>
      </c>
      <c r="BZ42" s="93">
        <v>109</v>
      </c>
      <c r="CA42" s="89"/>
      <c r="CB42" s="83"/>
      <c r="CC42" s="92"/>
      <c r="CD42" s="93"/>
      <c r="CE42" s="89"/>
      <c r="CF42" s="83"/>
      <c r="CG42" s="92" t="s">
        <v>714</v>
      </c>
      <c r="CH42" s="93">
        <v>576</v>
      </c>
      <c r="CI42" s="93"/>
      <c r="CJ42" s="83"/>
      <c r="CK42" s="89"/>
      <c r="CL42" s="89"/>
      <c r="CM42" s="93"/>
      <c r="CN42" s="83"/>
      <c r="CO42" s="92" t="s">
        <v>715</v>
      </c>
      <c r="CP42" s="93">
        <v>79</v>
      </c>
      <c r="CQ42" s="93"/>
      <c r="CR42" s="83"/>
      <c r="CS42" s="92"/>
      <c r="CT42" s="93"/>
      <c r="CU42" s="89"/>
      <c r="CV42" s="83"/>
      <c r="CW42" s="92" t="s">
        <v>716</v>
      </c>
      <c r="CX42" s="93">
        <v>256</v>
      </c>
      <c r="CY42" s="89"/>
      <c r="CZ42" s="83"/>
      <c r="DA42" s="92"/>
      <c r="DB42" s="93"/>
      <c r="DC42" s="89"/>
      <c r="DD42" s="83"/>
      <c r="DE42" s="89"/>
      <c r="DF42" s="89"/>
      <c r="DG42" s="89"/>
      <c r="DH42" s="83"/>
      <c r="DI42" s="92"/>
      <c r="DJ42" s="93"/>
      <c r="DK42" s="89"/>
      <c r="DL42" s="83"/>
      <c r="DM42" s="92" t="s">
        <v>714</v>
      </c>
      <c r="DN42" s="93">
        <v>576</v>
      </c>
      <c r="DO42" s="89"/>
    </row>
    <row r="43" spans="1:119" ht="18.75" customHeight="1">
      <c r="A43" s="83"/>
      <c r="B43" s="83"/>
      <c r="C43" s="83"/>
      <c r="D43" s="83"/>
      <c r="E43" s="83"/>
      <c r="F43" s="83"/>
      <c r="G43" s="89"/>
      <c r="H43" s="89"/>
      <c r="I43" s="89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3"/>
      <c r="AJ43" s="83"/>
      <c r="AK43" s="89"/>
      <c r="AL43" s="89"/>
      <c r="AM43" s="93"/>
      <c r="AN43" s="83"/>
      <c r="AO43" s="92"/>
      <c r="AP43" s="93"/>
      <c r="AQ43" s="93"/>
      <c r="AR43" s="83"/>
      <c r="AS43" s="92" t="s">
        <v>717</v>
      </c>
      <c r="AT43" s="93">
        <v>417</v>
      </c>
      <c r="AU43" s="93"/>
      <c r="AV43" s="83"/>
      <c r="AW43" s="92"/>
      <c r="AX43" s="93"/>
      <c r="AY43" s="89"/>
      <c r="AZ43" s="83"/>
      <c r="BA43" s="89"/>
      <c r="BB43" s="89"/>
      <c r="BC43" s="93"/>
      <c r="BD43" s="83"/>
      <c r="BE43" s="92"/>
      <c r="BF43" s="93"/>
      <c r="BG43" s="93"/>
      <c r="BH43" s="83"/>
      <c r="BI43" s="92" t="s">
        <v>718</v>
      </c>
      <c r="BJ43" s="93">
        <v>552</v>
      </c>
      <c r="BK43" s="93"/>
      <c r="BL43" s="83"/>
      <c r="BM43" s="92"/>
      <c r="BN43" s="93"/>
      <c r="BO43" s="93"/>
      <c r="BP43" s="83"/>
      <c r="BQ43" s="89" t="s">
        <v>719</v>
      </c>
      <c r="BR43" s="89">
        <v>926</v>
      </c>
      <c r="BS43" s="93"/>
      <c r="BT43" s="83"/>
      <c r="BU43" s="92" t="s">
        <v>720</v>
      </c>
      <c r="BV43" s="93">
        <v>518</v>
      </c>
      <c r="BW43" s="93"/>
      <c r="BX43" s="83"/>
      <c r="BY43" s="92" t="s">
        <v>721</v>
      </c>
      <c r="BZ43" s="93">
        <v>110</v>
      </c>
      <c r="CA43" s="89"/>
      <c r="CB43" s="83"/>
      <c r="CC43" s="92"/>
      <c r="CD43" s="93"/>
      <c r="CE43" s="89"/>
      <c r="CF43" s="83"/>
      <c r="CG43" s="92" t="s">
        <v>722</v>
      </c>
      <c r="CH43" s="93">
        <v>580</v>
      </c>
      <c r="CI43" s="93"/>
      <c r="CJ43" s="83"/>
      <c r="CK43" s="89"/>
      <c r="CL43" s="89"/>
      <c r="CM43" s="93"/>
      <c r="CN43" s="83"/>
      <c r="CO43" s="92" t="s">
        <v>723</v>
      </c>
      <c r="CP43" s="93">
        <v>198</v>
      </c>
      <c r="CQ43" s="93"/>
      <c r="CR43" s="83"/>
      <c r="CS43" s="92"/>
      <c r="CT43" s="93"/>
      <c r="CU43" s="89"/>
      <c r="CV43" s="83"/>
      <c r="CW43" s="92" t="s">
        <v>724</v>
      </c>
      <c r="CX43" s="93">
        <v>257</v>
      </c>
      <c r="CY43" s="89"/>
      <c r="CZ43" s="83"/>
      <c r="DA43" s="92"/>
      <c r="DB43" s="93"/>
      <c r="DC43" s="89"/>
      <c r="DD43" s="83"/>
      <c r="DE43" s="89"/>
      <c r="DF43" s="89"/>
      <c r="DG43" s="89"/>
      <c r="DH43" s="83"/>
      <c r="DI43" s="92"/>
      <c r="DJ43" s="93"/>
      <c r="DK43" s="89"/>
      <c r="DL43" s="83"/>
      <c r="DM43" s="92" t="s">
        <v>722</v>
      </c>
      <c r="DN43" s="93">
        <v>580</v>
      </c>
      <c r="DO43" s="89"/>
    </row>
    <row r="44" spans="1:119" ht="18.75" customHeight="1">
      <c r="A44" s="83"/>
      <c r="B44" s="83"/>
      <c r="C44" s="83"/>
      <c r="D44" s="83"/>
      <c r="E44" s="83"/>
      <c r="F44" s="83"/>
      <c r="G44" s="89"/>
      <c r="H44" s="89"/>
      <c r="I44" s="89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3"/>
      <c r="AJ44" s="83"/>
      <c r="AK44" s="89"/>
      <c r="AL44" s="89"/>
      <c r="AM44" s="93"/>
      <c r="AN44" s="83"/>
      <c r="AO44" s="92"/>
      <c r="AP44" s="93"/>
      <c r="AQ44" s="93"/>
      <c r="AR44" s="83"/>
      <c r="AS44" s="92" t="s">
        <v>725</v>
      </c>
      <c r="AT44" s="93">
        <v>418</v>
      </c>
      <c r="AU44" s="93"/>
      <c r="AV44" s="83"/>
      <c r="AW44" s="92"/>
      <c r="AX44" s="93"/>
      <c r="AY44" s="89"/>
      <c r="AZ44" s="83"/>
      <c r="BA44" s="89"/>
      <c r="BB44" s="89"/>
      <c r="BC44" s="93"/>
      <c r="BD44" s="83"/>
      <c r="BE44" s="92"/>
      <c r="BF44" s="93"/>
      <c r="BG44" s="93"/>
      <c r="BH44" s="83"/>
      <c r="BI44" s="92" t="s">
        <v>726</v>
      </c>
      <c r="BJ44" s="93">
        <v>553</v>
      </c>
      <c r="BK44" s="93"/>
      <c r="BL44" s="83"/>
      <c r="BM44" s="92"/>
      <c r="BN44" s="93"/>
      <c r="BO44" s="93"/>
      <c r="BP44" s="83"/>
      <c r="BQ44" s="89" t="s">
        <v>377</v>
      </c>
      <c r="BR44" s="89">
        <v>586</v>
      </c>
      <c r="BS44" s="93"/>
      <c r="BT44" s="83" t="s">
        <v>170</v>
      </c>
      <c r="BU44" s="92" t="s">
        <v>727</v>
      </c>
      <c r="BV44" s="93">
        <v>25</v>
      </c>
      <c r="BW44" s="89"/>
      <c r="BX44" s="83"/>
      <c r="BY44" s="92" t="s">
        <v>728</v>
      </c>
      <c r="BZ44" s="93">
        <v>111</v>
      </c>
      <c r="CA44" s="89"/>
      <c r="CB44" s="83"/>
      <c r="CC44" s="92"/>
      <c r="CD44" s="93"/>
      <c r="CE44" s="89"/>
      <c r="CF44" s="83"/>
      <c r="CG44" s="92" t="s">
        <v>729</v>
      </c>
      <c r="CH44" s="93">
        <v>581</v>
      </c>
      <c r="CI44" s="93"/>
      <c r="CJ44" s="83"/>
      <c r="CK44" s="89"/>
      <c r="CL44" s="89"/>
      <c r="CM44" s="93"/>
      <c r="CN44" s="83"/>
      <c r="CO44" s="92" t="s">
        <v>730</v>
      </c>
      <c r="CP44" s="93">
        <v>199</v>
      </c>
      <c r="CQ44" s="93"/>
      <c r="CR44" s="83"/>
      <c r="CS44" s="92"/>
      <c r="CT44" s="93"/>
      <c r="CU44" s="89"/>
      <c r="CV44" s="83"/>
      <c r="CW44" s="92" t="s">
        <v>731</v>
      </c>
      <c r="CX44" s="93">
        <v>258</v>
      </c>
      <c r="CY44" s="89"/>
      <c r="CZ44" s="83"/>
      <c r="DA44" s="92"/>
      <c r="DB44" s="93"/>
      <c r="DC44" s="89"/>
      <c r="DD44" s="83"/>
      <c r="DE44" s="92"/>
      <c r="DF44" s="93"/>
      <c r="DG44" s="89"/>
      <c r="DH44" s="83"/>
      <c r="DI44" s="92"/>
      <c r="DJ44" s="93"/>
      <c r="DK44" s="89"/>
      <c r="DL44" s="83"/>
      <c r="DM44" s="92" t="s">
        <v>729</v>
      </c>
      <c r="DN44" s="93">
        <v>581</v>
      </c>
      <c r="DO44" s="89"/>
    </row>
    <row r="45" spans="1:119" ht="18.75" customHeight="1">
      <c r="A45" s="83"/>
      <c r="B45" s="83"/>
      <c r="C45" s="83"/>
      <c r="D45" s="83"/>
      <c r="E45" s="83"/>
      <c r="F45" s="83"/>
      <c r="G45" s="89"/>
      <c r="H45" s="89"/>
      <c r="I45" s="89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3"/>
      <c r="AJ45" s="83"/>
      <c r="AK45" s="89"/>
      <c r="AL45" s="89"/>
      <c r="AM45" s="93"/>
      <c r="AN45" s="83"/>
      <c r="AO45" s="92"/>
      <c r="AP45" s="93"/>
      <c r="AQ45" s="93"/>
      <c r="AR45" s="83"/>
      <c r="AS45" s="92" t="s">
        <v>732</v>
      </c>
      <c r="AT45" s="93">
        <v>419</v>
      </c>
      <c r="AU45" s="93"/>
      <c r="AV45" s="83"/>
      <c r="AW45" s="92"/>
      <c r="AX45" s="93"/>
      <c r="AY45" s="89"/>
      <c r="AZ45" s="83"/>
      <c r="BA45" s="89"/>
      <c r="BB45" s="89"/>
      <c r="BC45" s="93"/>
      <c r="BD45" s="83"/>
      <c r="BE45" s="92"/>
      <c r="BF45" s="93"/>
      <c r="BG45" s="93"/>
      <c r="BH45" s="83"/>
      <c r="BI45" s="92" t="s">
        <v>733</v>
      </c>
      <c r="BJ45" s="93">
        <v>554</v>
      </c>
      <c r="BK45" s="93"/>
      <c r="BL45" s="83"/>
      <c r="BM45" s="92"/>
      <c r="BN45" s="93"/>
      <c r="BO45" s="93"/>
      <c r="BP45" s="83"/>
      <c r="BQ45" s="89"/>
      <c r="BR45" s="89"/>
      <c r="BS45" s="93"/>
      <c r="BT45" s="83"/>
      <c r="BU45" s="92" t="s">
        <v>734</v>
      </c>
      <c r="BV45" s="93">
        <v>26</v>
      </c>
      <c r="BW45" s="89"/>
      <c r="BX45" s="83"/>
      <c r="BY45" s="92" t="s">
        <v>735</v>
      </c>
      <c r="BZ45" s="93">
        <v>112</v>
      </c>
      <c r="CA45" s="89"/>
      <c r="CB45" s="83"/>
      <c r="CC45" s="92"/>
      <c r="CD45" s="93"/>
      <c r="CE45" s="89"/>
      <c r="CF45" s="83"/>
      <c r="CG45" s="92" t="s">
        <v>736</v>
      </c>
      <c r="CH45" s="93">
        <v>582</v>
      </c>
      <c r="CI45" s="93"/>
      <c r="CJ45" s="83" t="s">
        <v>170</v>
      </c>
      <c r="CK45" s="89"/>
      <c r="CL45" s="89"/>
      <c r="CM45" s="93"/>
      <c r="CN45" s="83"/>
      <c r="CO45" s="92" t="s">
        <v>737</v>
      </c>
      <c r="CP45" s="93">
        <v>200</v>
      </c>
      <c r="CQ45" s="93"/>
      <c r="CR45" s="83"/>
      <c r="CS45" s="92"/>
      <c r="CT45" s="93"/>
      <c r="CU45" s="89"/>
      <c r="CV45" s="83"/>
      <c r="CW45" s="92" t="s">
        <v>738</v>
      </c>
      <c r="CX45" s="93">
        <v>259</v>
      </c>
      <c r="CY45" s="89"/>
      <c r="CZ45" s="83"/>
      <c r="DA45" s="92"/>
      <c r="DB45" s="93"/>
      <c r="DC45" s="89"/>
      <c r="DD45" s="83"/>
      <c r="DE45" s="92"/>
      <c r="DF45" s="93"/>
      <c r="DG45" s="89"/>
      <c r="DH45" s="83"/>
      <c r="DI45" s="92"/>
      <c r="DJ45" s="93"/>
      <c r="DK45" s="89"/>
      <c r="DL45" s="83"/>
      <c r="DM45" s="92" t="s">
        <v>736</v>
      </c>
      <c r="DN45" s="93">
        <v>582</v>
      </c>
      <c r="DO45" s="89"/>
    </row>
    <row r="46" spans="1:119" ht="18.75" customHeight="1">
      <c r="A46" s="83"/>
      <c r="B46" s="83"/>
      <c r="C46" s="83"/>
      <c r="D46" s="83"/>
      <c r="E46" s="83"/>
      <c r="F46" s="83"/>
      <c r="G46" s="89"/>
      <c r="H46" s="89"/>
      <c r="I46" s="89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3"/>
      <c r="AJ46" s="83"/>
      <c r="AK46" s="89"/>
      <c r="AL46" s="89"/>
      <c r="AM46" s="93"/>
      <c r="AN46" s="93"/>
      <c r="AO46" s="93"/>
      <c r="AP46" s="93"/>
      <c r="AQ46" s="93"/>
      <c r="AR46" s="83"/>
      <c r="AS46" s="92" t="s">
        <v>739</v>
      </c>
      <c r="AT46" s="93">
        <v>420</v>
      </c>
      <c r="AU46" s="93"/>
      <c r="AV46" s="83"/>
      <c r="AW46" s="92"/>
      <c r="AX46" s="93"/>
      <c r="AY46" s="89"/>
      <c r="AZ46" s="83"/>
      <c r="BA46" s="89"/>
      <c r="BB46" s="89"/>
      <c r="BC46" s="93"/>
      <c r="BD46" s="83"/>
      <c r="BE46" s="92"/>
      <c r="BF46" s="93"/>
      <c r="BG46" s="93"/>
      <c r="BH46" s="83"/>
      <c r="BI46" s="92" t="s">
        <v>740</v>
      </c>
      <c r="BJ46" s="93">
        <v>555</v>
      </c>
      <c r="BK46" s="93"/>
      <c r="BL46" s="83"/>
      <c r="BM46" s="92"/>
      <c r="BN46" s="93"/>
      <c r="BO46" s="93"/>
      <c r="BP46" s="83"/>
      <c r="BQ46" s="89"/>
      <c r="BR46" s="89"/>
      <c r="BS46" s="93"/>
      <c r="BT46" s="83"/>
      <c r="BU46" s="92" t="s">
        <v>741</v>
      </c>
      <c r="BV46" s="93">
        <v>27</v>
      </c>
      <c r="BW46" s="89"/>
      <c r="BX46" s="83"/>
      <c r="BY46" s="92" t="s">
        <v>742</v>
      </c>
      <c r="BZ46" s="93">
        <v>113</v>
      </c>
      <c r="CA46" s="89"/>
      <c r="CB46" s="83"/>
      <c r="CC46" s="92"/>
      <c r="CD46" s="93"/>
      <c r="CE46" s="89"/>
      <c r="CF46" s="83"/>
      <c r="CG46" s="92" t="s">
        <v>743</v>
      </c>
      <c r="CH46" s="93">
        <v>583</v>
      </c>
      <c r="CI46" s="93"/>
      <c r="CJ46" s="83"/>
      <c r="CK46" s="92"/>
      <c r="CL46" s="93"/>
      <c r="CM46" s="93"/>
      <c r="CN46" s="83"/>
      <c r="CO46" s="92" t="s">
        <v>744</v>
      </c>
      <c r="CP46" s="93">
        <v>201</v>
      </c>
      <c r="CQ46" s="93"/>
      <c r="CR46" s="83"/>
      <c r="CS46" s="92"/>
      <c r="CT46" s="93"/>
      <c r="CU46" s="89"/>
      <c r="CV46" s="83"/>
      <c r="CW46" s="92" t="s">
        <v>745</v>
      </c>
      <c r="CX46" s="93">
        <v>260</v>
      </c>
      <c r="CY46" s="89"/>
      <c r="CZ46" s="83"/>
      <c r="DA46" s="92"/>
      <c r="DB46" s="93"/>
      <c r="DC46" s="89"/>
      <c r="DD46" s="83"/>
      <c r="DE46" s="92"/>
      <c r="DF46" s="93"/>
      <c r="DG46" s="89"/>
      <c r="DH46" s="83"/>
      <c r="DI46" s="92"/>
      <c r="DJ46" s="93"/>
      <c r="DK46" s="89"/>
      <c r="DL46" s="83"/>
      <c r="DM46" s="92" t="s">
        <v>743</v>
      </c>
      <c r="DN46" s="93">
        <v>583</v>
      </c>
      <c r="DO46" s="89"/>
    </row>
    <row r="47" spans="1:119" ht="18.75" customHeight="1">
      <c r="A47" s="83"/>
      <c r="B47" s="83"/>
      <c r="C47" s="83"/>
      <c r="D47" s="83"/>
      <c r="E47" s="83"/>
      <c r="F47" s="83"/>
      <c r="G47" s="89"/>
      <c r="H47" s="89"/>
      <c r="I47" s="89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3"/>
      <c r="AJ47" s="83"/>
      <c r="AK47" s="89"/>
      <c r="AL47" s="89"/>
      <c r="AM47" s="93"/>
      <c r="AN47" s="93"/>
      <c r="AO47" s="93"/>
      <c r="AP47" s="93"/>
      <c r="AQ47" s="93"/>
      <c r="AR47" s="83"/>
      <c r="AS47" s="92" t="s">
        <v>746</v>
      </c>
      <c r="AT47" s="93">
        <v>421</v>
      </c>
      <c r="AU47" s="93"/>
      <c r="AV47" s="83"/>
      <c r="AW47" s="92"/>
      <c r="AX47" s="93"/>
      <c r="AY47" s="89"/>
      <c r="AZ47" s="83"/>
      <c r="BA47" s="89"/>
      <c r="BB47" s="89"/>
      <c r="BC47" s="93"/>
      <c r="BD47" s="83"/>
      <c r="BE47" s="92"/>
      <c r="BF47" s="93"/>
      <c r="BG47" s="93"/>
      <c r="BH47" s="83"/>
      <c r="BI47" s="92" t="s">
        <v>747</v>
      </c>
      <c r="BJ47" s="93">
        <v>556</v>
      </c>
      <c r="BK47" s="93"/>
      <c r="BL47" s="83"/>
      <c r="BM47" s="92"/>
      <c r="BN47" s="93"/>
      <c r="BO47" s="93"/>
      <c r="BP47" s="83"/>
      <c r="BQ47" s="89"/>
      <c r="BR47" s="89"/>
      <c r="BS47" s="93"/>
      <c r="BT47" s="83"/>
      <c r="BU47" s="92" t="s">
        <v>748</v>
      </c>
      <c r="BV47" s="93">
        <v>29</v>
      </c>
      <c r="BW47" s="89"/>
      <c r="BX47" s="83"/>
      <c r="BY47" s="92" t="s">
        <v>749</v>
      </c>
      <c r="BZ47" s="93">
        <v>114</v>
      </c>
      <c r="CA47" s="89"/>
      <c r="CB47" s="83"/>
      <c r="CC47" s="92"/>
      <c r="CD47" s="93"/>
      <c r="CE47" s="89"/>
      <c r="CF47" s="83"/>
      <c r="CG47" s="92" t="s">
        <v>750</v>
      </c>
      <c r="CH47" s="93">
        <v>591</v>
      </c>
      <c r="CI47" s="93"/>
      <c r="CJ47" s="83"/>
      <c r="CK47" s="92"/>
      <c r="CL47" s="93"/>
      <c r="CM47" s="93"/>
      <c r="CN47" s="83"/>
      <c r="CO47" s="92" t="s">
        <v>751</v>
      </c>
      <c r="CP47" s="93">
        <v>202</v>
      </c>
      <c r="CQ47" s="93"/>
      <c r="CR47" s="83"/>
      <c r="CS47" s="92"/>
      <c r="CT47" s="93"/>
      <c r="CU47" s="89"/>
      <c r="CV47" s="83"/>
      <c r="CW47" s="92" t="s">
        <v>752</v>
      </c>
      <c r="CX47" s="93">
        <v>261</v>
      </c>
      <c r="CY47" s="89"/>
      <c r="CZ47" s="83"/>
      <c r="DA47" s="92"/>
      <c r="DB47" s="93"/>
      <c r="DC47" s="89"/>
      <c r="DD47" s="83"/>
      <c r="DE47" s="92"/>
      <c r="DF47" s="93"/>
      <c r="DG47" s="89"/>
      <c r="DH47" s="83"/>
      <c r="DI47" s="92"/>
      <c r="DJ47" s="93"/>
      <c r="DK47" s="89"/>
      <c r="DL47" s="83"/>
      <c r="DM47" s="92" t="s">
        <v>750</v>
      </c>
      <c r="DN47" s="93">
        <v>591</v>
      </c>
      <c r="DO47" s="89"/>
    </row>
    <row r="48" spans="1:119" ht="18.75" customHeight="1">
      <c r="A48" s="83"/>
      <c r="B48" s="83"/>
      <c r="C48" s="83"/>
      <c r="D48" s="83"/>
      <c r="E48" s="83"/>
      <c r="F48" s="83"/>
      <c r="G48" s="89"/>
      <c r="H48" s="89"/>
      <c r="I48" s="89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3"/>
      <c r="AJ48" s="83"/>
      <c r="AK48" s="89"/>
      <c r="AL48" s="89"/>
      <c r="AM48" s="93"/>
      <c r="AN48" s="93"/>
      <c r="AO48" s="93"/>
      <c r="AP48" s="93"/>
      <c r="AQ48" s="93"/>
      <c r="AR48" s="83"/>
      <c r="AS48" s="92" t="s">
        <v>753</v>
      </c>
      <c r="AT48" s="93">
        <v>422</v>
      </c>
      <c r="AU48" s="93"/>
      <c r="AV48" s="83"/>
      <c r="AW48" s="92"/>
      <c r="AX48" s="93"/>
      <c r="AY48" s="89"/>
      <c r="AZ48" s="83"/>
      <c r="BA48" s="89"/>
      <c r="BB48" s="89"/>
      <c r="BC48" s="93"/>
      <c r="BD48" s="83"/>
      <c r="BE48" s="92"/>
      <c r="BF48" s="93"/>
      <c r="BG48" s="93"/>
      <c r="BH48" s="83"/>
      <c r="BI48" s="92" t="s">
        <v>754</v>
      </c>
      <c r="BJ48" s="93">
        <v>557</v>
      </c>
      <c r="BK48" s="93"/>
      <c r="BL48" s="83"/>
      <c r="BM48" s="92"/>
      <c r="BN48" s="93"/>
      <c r="BO48" s="93"/>
      <c r="BP48" s="83"/>
      <c r="BQ48" s="89"/>
      <c r="BR48" s="89"/>
      <c r="BS48" s="93"/>
      <c r="BT48" s="83"/>
      <c r="BU48" s="92" t="s">
        <v>755</v>
      </c>
      <c r="BV48" s="93">
        <v>120</v>
      </c>
      <c r="BW48" s="89"/>
      <c r="BX48" s="83"/>
      <c r="BY48" s="92" t="s">
        <v>756</v>
      </c>
      <c r="BZ48" s="93">
        <v>115</v>
      </c>
      <c r="CA48" s="89"/>
      <c r="CB48" s="83"/>
      <c r="CC48" s="92"/>
      <c r="CD48" s="93"/>
      <c r="CE48" s="89"/>
      <c r="CF48" s="83"/>
      <c r="CG48" s="92" t="s">
        <v>757</v>
      </c>
      <c r="CH48" s="93">
        <v>677</v>
      </c>
      <c r="CI48" s="93"/>
      <c r="CJ48" s="83"/>
      <c r="CK48" s="92"/>
      <c r="CL48" s="93"/>
      <c r="CM48" s="93"/>
      <c r="CN48" s="83"/>
      <c r="CO48" s="92" t="s">
        <v>758</v>
      </c>
      <c r="CP48" s="93">
        <v>203</v>
      </c>
      <c r="CQ48" s="93"/>
      <c r="CR48" s="83"/>
      <c r="CS48" s="92"/>
      <c r="CT48" s="93"/>
      <c r="CU48" s="89"/>
      <c r="CV48" s="83"/>
      <c r="CW48" s="92" t="s">
        <v>759</v>
      </c>
      <c r="CX48" s="93">
        <v>262</v>
      </c>
      <c r="CY48" s="89"/>
      <c r="CZ48" s="83"/>
      <c r="DA48" s="92"/>
      <c r="DB48" s="93"/>
      <c r="DC48" s="89"/>
      <c r="DD48" s="83"/>
      <c r="DE48" s="92"/>
      <c r="DF48" s="93"/>
      <c r="DG48" s="89"/>
      <c r="DH48" s="83"/>
      <c r="DI48" s="92"/>
      <c r="DJ48" s="93"/>
      <c r="DK48" s="89"/>
      <c r="DL48" s="83"/>
      <c r="DM48" s="92" t="s">
        <v>757</v>
      </c>
      <c r="DN48" s="93">
        <v>677</v>
      </c>
      <c r="DO48" s="89"/>
    </row>
    <row r="49" spans="1:119" ht="18.75" customHeight="1">
      <c r="A49" s="83"/>
      <c r="B49" s="83"/>
      <c r="C49" s="83"/>
      <c r="D49" s="83"/>
      <c r="E49" s="83"/>
      <c r="F49" s="83"/>
      <c r="G49" s="89"/>
      <c r="H49" s="89"/>
      <c r="I49" s="89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3"/>
      <c r="AJ49" s="83"/>
      <c r="AK49" s="89"/>
      <c r="AL49" s="89"/>
      <c r="AM49" s="93"/>
      <c r="AN49" s="93"/>
      <c r="AO49" s="93"/>
      <c r="AP49" s="93"/>
      <c r="AQ49" s="93"/>
      <c r="AR49" s="83"/>
      <c r="AS49" s="92" t="s">
        <v>760</v>
      </c>
      <c r="AT49" s="93">
        <v>423</v>
      </c>
      <c r="AU49" s="93"/>
      <c r="AV49" s="83"/>
      <c r="AW49" s="92"/>
      <c r="AX49" s="93"/>
      <c r="AY49" s="89"/>
      <c r="AZ49" s="83"/>
      <c r="BA49" s="89"/>
      <c r="BB49" s="89"/>
      <c r="BC49" s="93"/>
      <c r="BD49" s="83"/>
      <c r="BE49" s="92"/>
      <c r="BF49" s="93"/>
      <c r="BG49" s="93"/>
      <c r="BH49" s="83"/>
      <c r="BI49" s="92" t="s">
        <v>761</v>
      </c>
      <c r="BJ49" s="93">
        <v>558</v>
      </c>
      <c r="BK49" s="93"/>
      <c r="BL49" s="83"/>
      <c r="BM49" s="92"/>
      <c r="BN49" s="93"/>
      <c r="BO49" s="93"/>
      <c r="BP49" s="83"/>
      <c r="BQ49" s="89"/>
      <c r="BR49" s="89"/>
      <c r="BS49" s="93"/>
      <c r="BT49" s="83"/>
      <c r="BU49" s="92" t="s">
        <v>762</v>
      </c>
      <c r="BV49" s="93">
        <v>121</v>
      </c>
      <c r="BW49" s="89"/>
      <c r="BX49" s="83"/>
      <c r="BY49" s="92" t="s">
        <v>763</v>
      </c>
      <c r="BZ49" s="93">
        <v>116</v>
      </c>
      <c r="CA49" s="89"/>
      <c r="CB49" s="83"/>
      <c r="CC49" s="92"/>
      <c r="CD49" s="93"/>
      <c r="CE49" s="89"/>
      <c r="CF49" s="83"/>
      <c r="CG49" s="92" t="s">
        <v>764</v>
      </c>
      <c r="CH49" s="93">
        <v>694</v>
      </c>
      <c r="CI49" s="93"/>
      <c r="CJ49" s="83"/>
      <c r="CK49" s="92"/>
      <c r="CL49" s="93"/>
      <c r="CM49" s="93"/>
      <c r="CN49" s="83"/>
      <c r="CO49" s="92" t="s">
        <v>765</v>
      </c>
      <c r="CP49" s="93">
        <v>204</v>
      </c>
      <c r="CQ49" s="93"/>
      <c r="CR49" s="83"/>
      <c r="CS49" s="92"/>
      <c r="CT49" s="93"/>
      <c r="CU49" s="89"/>
      <c r="CV49" s="83"/>
      <c r="CW49" s="92" t="s">
        <v>766</v>
      </c>
      <c r="CX49" s="93">
        <v>263</v>
      </c>
      <c r="CY49" s="89"/>
      <c r="CZ49" s="83"/>
      <c r="DA49" s="92"/>
      <c r="DB49" s="93"/>
      <c r="DC49" s="89"/>
      <c r="DD49" s="83"/>
      <c r="DE49" s="92"/>
      <c r="DF49" s="93"/>
      <c r="DG49" s="89"/>
      <c r="DH49" s="83"/>
      <c r="DI49" s="92"/>
      <c r="DJ49" s="93"/>
      <c r="DK49" s="89"/>
      <c r="DL49" s="83"/>
      <c r="DM49" s="92" t="s">
        <v>764</v>
      </c>
      <c r="DN49" s="93">
        <v>694</v>
      </c>
      <c r="DO49" s="89"/>
    </row>
    <row r="50" spans="1:119" ht="18.75" customHeight="1">
      <c r="A50" s="83"/>
      <c r="B50" s="83"/>
      <c r="C50" s="83"/>
      <c r="D50" s="83"/>
      <c r="E50" s="83"/>
      <c r="F50" s="83"/>
      <c r="G50" s="89"/>
      <c r="H50" s="89"/>
      <c r="I50" s="89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3"/>
      <c r="AJ50" s="83"/>
      <c r="AK50" s="89"/>
      <c r="AL50" s="89"/>
      <c r="AM50" s="93"/>
      <c r="AN50" s="93"/>
      <c r="AO50" s="93"/>
      <c r="AP50" s="93"/>
      <c r="AQ50" s="93"/>
      <c r="AR50" s="83"/>
      <c r="AS50" s="92" t="s">
        <v>767</v>
      </c>
      <c r="AT50" s="93">
        <v>424</v>
      </c>
      <c r="AU50" s="93"/>
      <c r="AV50" s="83"/>
      <c r="AW50" s="92"/>
      <c r="AX50" s="93"/>
      <c r="AY50" s="89"/>
      <c r="AZ50" s="83"/>
      <c r="BA50" s="89"/>
      <c r="BB50" s="89"/>
      <c r="BC50" s="93"/>
      <c r="BD50" s="83"/>
      <c r="BE50" s="92"/>
      <c r="BF50" s="93"/>
      <c r="BG50" s="93"/>
      <c r="BH50" s="83"/>
      <c r="BI50" s="92" t="s">
        <v>768</v>
      </c>
      <c r="BJ50" s="93">
        <v>559</v>
      </c>
      <c r="BK50" s="93"/>
      <c r="BL50" s="83"/>
      <c r="BM50" s="92"/>
      <c r="BN50" s="93"/>
      <c r="BO50" s="93"/>
      <c r="BP50" s="83"/>
      <c r="BQ50" s="89"/>
      <c r="BR50" s="89"/>
      <c r="BS50" s="93"/>
      <c r="BT50" s="83"/>
      <c r="BU50" s="92" t="s">
        <v>769</v>
      </c>
      <c r="BV50" s="93">
        <v>361</v>
      </c>
      <c r="BW50" s="89"/>
      <c r="BX50" s="83"/>
      <c r="BY50" s="92" t="s">
        <v>770</v>
      </c>
      <c r="BZ50" s="93">
        <v>117</v>
      </c>
      <c r="CA50" s="89"/>
      <c r="CB50" s="83"/>
      <c r="CC50" s="92"/>
      <c r="CD50" s="93"/>
      <c r="CE50" s="89"/>
      <c r="CF50" s="83"/>
      <c r="CG50" s="92" t="s">
        <v>771</v>
      </c>
      <c r="CH50" s="93">
        <v>717</v>
      </c>
      <c r="CI50" s="93"/>
      <c r="CJ50" s="83"/>
      <c r="CK50" s="92"/>
      <c r="CL50" s="93"/>
      <c r="CM50" s="93"/>
      <c r="CN50" s="83"/>
      <c r="CO50" s="92" t="s">
        <v>772</v>
      </c>
      <c r="CP50" s="93">
        <v>205</v>
      </c>
      <c r="CQ50" s="93"/>
      <c r="CR50" s="83"/>
      <c r="CS50" s="92"/>
      <c r="CT50" s="93"/>
      <c r="CU50" s="89"/>
      <c r="CV50" s="83"/>
      <c r="CW50" s="92" t="s">
        <v>773</v>
      </c>
      <c r="CX50" s="93">
        <v>264</v>
      </c>
      <c r="CY50" s="89"/>
      <c r="CZ50" s="83"/>
      <c r="DA50" s="92"/>
      <c r="DB50" s="93"/>
      <c r="DC50" s="89"/>
      <c r="DD50" s="83"/>
      <c r="DE50" s="92"/>
      <c r="DF50" s="93"/>
      <c r="DG50" s="89"/>
      <c r="DH50" s="83"/>
      <c r="DI50" s="92"/>
      <c r="DJ50" s="93"/>
      <c r="DK50" s="89"/>
      <c r="DL50" s="83"/>
      <c r="DM50" s="92" t="s">
        <v>771</v>
      </c>
      <c r="DN50" s="93">
        <v>717</v>
      </c>
      <c r="DO50" s="89"/>
    </row>
    <row r="51" spans="1:119" ht="18.75" customHeight="1">
      <c r="A51" s="83"/>
      <c r="B51" s="83"/>
      <c r="C51" s="83"/>
      <c r="D51" s="83"/>
      <c r="E51" s="83"/>
      <c r="F51" s="83"/>
      <c r="G51" s="89"/>
      <c r="H51" s="89"/>
      <c r="I51" s="89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3"/>
      <c r="AJ51" s="83"/>
      <c r="AK51" s="89"/>
      <c r="AL51" s="89"/>
      <c r="AM51" s="93"/>
      <c r="AN51" s="93"/>
      <c r="AO51" s="93"/>
      <c r="AP51" s="93"/>
      <c r="AQ51" s="93"/>
      <c r="AR51" s="83"/>
      <c r="AS51" s="92" t="s">
        <v>774</v>
      </c>
      <c r="AT51" s="93">
        <v>425</v>
      </c>
      <c r="AU51" s="93"/>
      <c r="AV51" s="83"/>
      <c r="AW51" s="92"/>
      <c r="AX51" s="93"/>
      <c r="AY51" s="89"/>
      <c r="AZ51" s="83"/>
      <c r="BA51" s="89"/>
      <c r="BB51" s="89"/>
      <c r="BC51" s="93"/>
      <c r="BD51" s="83"/>
      <c r="BE51" s="92"/>
      <c r="BF51" s="93"/>
      <c r="BG51" s="93"/>
      <c r="BH51" s="83"/>
      <c r="BI51" s="92" t="s">
        <v>775</v>
      </c>
      <c r="BJ51" s="93">
        <v>560</v>
      </c>
      <c r="BK51" s="93"/>
      <c r="BL51" s="83"/>
      <c r="BM51" s="92"/>
      <c r="BN51" s="93"/>
      <c r="BO51" s="93"/>
      <c r="BP51" s="83"/>
      <c r="BQ51" s="89"/>
      <c r="BR51" s="89"/>
      <c r="BS51" s="93"/>
      <c r="BT51" s="83"/>
      <c r="BU51" s="92" t="s">
        <v>776</v>
      </c>
      <c r="BV51" s="93">
        <v>362</v>
      </c>
      <c r="BW51" s="89"/>
      <c r="BX51" s="83"/>
      <c r="BY51" s="92" t="s">
        <v>777</v>
      </c>
      <c r="BZ51" s="93">
        <v>118</v>
      </c>
      <c r="CA51" s="89"/>
      <c r="CB51" s="83"/>
      <c r="CC51" s="92"/>
      <c r="CD51" s="93"/>
      <c r="CE51" s="89"/>
      <c r="CF51" s="83"/>
      <c r="CG51" s="92" t="s">
        <v>778</v>
      </c>
      <c r="CH51" s="93">
        <v>785</v>
      </c>
      <c r="CI51" s="93"/>
      <c r="CJ51" s="83"/>
      <c r="CK51" s="92"/>
      <c r="CL51" s="93"/>
      <c r="CM51" s="93"/>
      <c r="CN51" s="83"/>
      <c r="CO51" s="92" t="s">
        <v>779</v>
      </c>
      <c r="CP51" s="93">
        <v>206</v>
      </c>
      <c r="CQ51" s="93"/>
      <c r="CR51" s="83"/>
      <c r="CS51" s="92"/>
      <c r="CT51" s="93"/>
      <c r="CU51" s="89"/>
      <c r="CV51" s="83"/>
      <c r="CW51" s="92" t="s">
        <v>780</v>
      </c>
      <c r="CX51" s="93">
        <v>265</v>
      </c>
      <c r="CY51" s="89"/>
      <c r="CZ51" s="83"/>
      <c r="DA51" s="92"/>
      <c r="DB51" s="93"/>
      <c r="DC51" s="89"/>
      <c r="DD51" s="83"/>
      <c r="DE51" s="92"/>
      <c r="DF51" s="93"/>
      <c r="DG51" s="89"/>
      <c r="DH51" s="83"/>
      <c r="DI51" s="92"/>
      <c r="DJ51" s="93"/>
      <c r="DK51" s="89"/>
      <c r="DL51" s="83"/>
      <c r="DM51" s="92" t="s">
        <v>778</v>
      </c>
      <c r="DN51" s="93">
        <v>785</v>
      </c>
      <c r="DO51" s="89"/>
    </row>
    <row r="52" spans="1:119" ht="18.75" customHeight="1">
      <c r="A52" s="83"/>
      <c r="B52" s="83"/>
      <c r="C52" s="83"/>
      <c r="D52" s="83"/>
      <c r="E52" s="83"/>
      <c r="F52" s="83"/>
      <c r="G52" s="89"/>
      <c r="H52" s="89"/>
      <c r="I52" s="89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3"/>
      <c r="AJ52" s="83"/>
      <c r="AK52" s="89"/>
      <c r="AL52" s="89"/>
      <c r="AM52" s="93"/>
      <c r="AN52" s="93"/>
      <c r="AO52" s="93"/>
      <c r="AP52" s="93"/>
      <c r="AQ52" s="93"/>
      <c r="AR52" s="83"/>
      <c r="AS52" s="92" t="s">
        <v>781</v>
      </c>
      <c r="AT52" s="93">
        <v>426</v>
      </c>
      <c r="AU52" s="93"/>
      <c r="AV52" s="83"/>
      <c r="AW52" s="92"/>
      <c r="AX52" s="93"/>
      <c r="AY52" s="89"/>
      <c r="AZ52" s="83"/>
      <c r="BA52" s="89"/>
      <c r="BB52" s="89"/>
      <c r="BC52" s="93"/>
      <c r="BD52" s="83"/>
      <c r="BE52" s="92"/>
      <c r="BF52" s="93"/>
      <c r="BG52" s="93"/>
      <c r="BH52" s="83"/>
      <c r="BI52" s="92" t="s">
        <v>782</v>
      </c>
      <c r="BJ52" s="93">
        <v>561</v>
      </c>
      <c r="BK52" s="93"/>
      <c r="BL52" s="83"/>
      <c r="BM52" s="92"/>
      <c r="BN52" s="93"/>
      <c r="BO52" s="93"/>
      <c r="BP52" s="83"/>
      <c r="BQ52" s="89"/>
      <c r="BR52" s="89"/>
      <c r="BS52" s="93"/>
      <c r="BT52" s="83"/>
      <c r="BU52" s="92" t="s">
        <v>783</v>
      </c>
      <c r="BV52" s="93">
        <v>363</v>
      </c>
      <c r="BW52" s="89"/>
      <c r="BX52" s="83"/>
      <c r="BY52" s="92" t="s">
        <v>784</v>
      </c>
      <c r="BZ52" s="93">
        <v>119</v>
      </c>
      <c r="CA52" s="89"/>
      <c r="CB52" s="83"/>
      <c r="CC52" s="92"/>
      <c r="CD52" s="93"/>
      <c r="CE52" s="89"/>
      <c r="CF52" s="83"/>
      <c r="CG52" s="92" t="s">
        <v>785</v>
      </c>
      <c r="CH52" s="93">
        <v>842</v>
      </c>
      <c r="CI52" s="93"/>
      <c r="CJ52" s="83"/>
      <c r="CK52" s="92"/>
      <c r="CL52" s="93"/>
      <c r="CM52" s="93"/>
      <c r="CN52" s="83"/>
      <c r="CO52" s="92" t="s">
        <v>786</v>
      </c>
      <c r="CP52" s="93">
        <v>207</v>
      </c>
      <c r="CQ52" s="93"/>
      <c r="CR52" s="83"/>
      <c r="CS52" s="92"/>
      <c r="CT52" s="93"/>
      <c r="CU52" s="89"/>
      <c r="CV52" s="83"/>
      <c r="CW52" s="92" t="s">
        <v>787</v>
      </c>
      <c r="CX52" s="93">
        <v>266</v>
      </c>
      <c r="CY52" s="89"/>
      <c r="CZ52" s="83"/>
      <c r="DA52" s="92"/>
      <c r="DB52" s="93"/>
      <c r="DC52" s="89"/>
      <c r="DD52" s="83"/>
      <c r="DE52" s="92"/>
      <c r="DF52" s="93"/>
      <c r="DG52" s="89"/>
      <c r="DH52" s="83"/>
      <c r="DI52" s="92"/>
      <c r="DJ52" s="93"/>
      <c r="DK52" s="89"/>
      <c r="DL52" s="83"/>
      <c r="DM52" s="92" t="s">
        <v>785</v>
      </c>
      <c r="DN52" s="93">
        <v>842</v>
      </c>
      <c r="DO52" s="89"/>
    </row>
    <row r="53" spans="1:119" ht="18.75" customHeight="1">
      <c r="A53" s="83"/>
      <c r="B53" s="83"/>
      <c r="C53" s="83"/>
      <c r="D53" s="83"/>
      <c r="E53" s="83"/>
      <c r="F53" s="83"/>
      <c r="G53" s="89"/>
      <c r="H53" s="89"/>
      <c r="I53" s="89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3"/>
      <c r="AJ53" s="83"/>
      <c r="AK53" s="89"/>
      <c r="AL53" s="89"/>
      <c r="AM53" s="93"/>
      <c r="AN53" s="93"/>
      <c r="AO53" s="93"/>
      <c r="AP53" s="93"/>
      <c r="AQ53" s="93"/>
      <c r="AR53" s="83"/>
      <c r="AS53" s="92" t="s">
        <v>788</v>
      </c>
      <c r="AT53" s="93">
        <v>427</v>
      </c>
      <c r="AU53" s="93"/>
      <c r="AV53" s="83"/>
      <c r="AW53" s="92"/>
      <c r="AX53" s="93"/>
      <c r="AY53" s="89"/>
      <c r="AZ53" s="83"/>
      <c r="BA53" s="89"/>
      <c r="BB53" s="89"/>
      <c r="BC53" s="93"/>
      <c r="BD53" s="83"/>
      <c r="BE53" s="92"/>
      <c r="BF53" s="93"/>
      <c r="BG53" s="93"/>
      <c r="BH53" s="83"/>
      <c r="BI53" s="92" t="s">
        <v>789</v>
      </c>
      <c r="BJ53" s="93">
        <v>562</v>
      </c>
      <c r="BK53" s="93"/>
      <c r="BL53" s="83"/>
      <c r="BM53" s="92"/>
      <c r="BN53" s="93"/>
      <c r="BO53" s="93"/>
      <c r="BP53" s="83"/>
      <c r="BQ53" s="89"/>
      <c r="BR53" s="89"/>
      <c r="BS53" s="93"/>
      <c r="BT53" s="83"/>
      <c r="BU53" s="92" t="s">
        <v>790</v>
      </c>
      <c r="BV53" s="93">
        <v>364</v>
      </c>
      <c r="BW53" s="89"/>
      <c r="BX53" s="83"/>
      <c r="BY53" s="92" t="s">
        <v>791</v>
      </c>
      <c r="BZ53" s="93">
        <v>157</v>
      </c>
      <c r="CA53" s="89"/>
      <c r="CB53" s="83"/>
      <c r="CC53" s="92"/>
      <c r="CD53" s="93"/>
      <c r="CE53" s="89"/>
      <c r="CF53" s="83"/>
      <c r="CG53" s="92" t="s">
        <v>792</v>
      </c>
      <c r="CH53" s="93">
        <v>914</v>
      </c>
      <c r="CI53" s="93"/>
      <c r="CJ53" s="83"/>
      <c r="CK53" s="92"/>
      <c r="CL53" s="93"/>
      <c r="CM53" s="93"/>
      <c r="CN53" s="83"/>
      <c r="CO53" s="92" t="s">
        <v>793</v>
      </c>
      <c r="CP53" s="93">
        <v>208</v>
      </c>
      <c r="CQ53" s="93"/>
      <c r="CR53" s="83"/>
      <c r="CS53" s="92"/>
      <c r="CT53" s="93"/>
      <c r="CU53" s="89"/>
      <c r="CV53" s="83"/>
      <c r="CW53" s="92" t="s">
        <v>794</v>
      </c>
      <c r="CX53" s="93">
        <v>267</v>
      </c>
      <c r="CY53" s="89"/>
      <c r="CZ53" s="83"/>
      <c r="DA53" s="92"/>
      <c r="DB53" s="93"/>
      <c r="DC53" s="89"/>
      <c r="DD53" s="83"/>
      <c r="DE53" s="92"/>
      <c r="DF53" s="93"/>
      <c r="DG53" s="89"/>
      <c r="DH53" s="83"/>
      <c r="DI53" s="92"/>
      <c r="DJ53" s="93"/>
      <c r="DK53" s="89"/>
      <c r="DL53" s="83"/>
      <c r="DM53" s="107" t="s">
        <v>792</v>
      </c>
      <c r="DN53" s="93">
        <v>914</v>
      </c>
      <c r="DO53" s="89"/>
    </row>
    <row r="54" spans="1:119" ht="18.75" customHeight="1">
      <c r="A54" s="83"/>
      <c r="B54" s="83"/>
      <c r="C54" s="83"/>
      <c r="D54" s="83"/>
      <c r="E54" s="83"/>
      <c r="F54" s="83"/>
      <c r="G54" s="89"/>
      <c r="H54" s="89"/>
      <c r="I54" s="89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3"/>
      <c r="AJ54" s="83"/>
      <c r="AK54" s="89"/>
      <c r="AL54" s="89"/>
      <c r="AM54" s="93"/>
      <c r="AN54" s="93"/>
      <c r="AO54" s="93"/>
      <c r="AP54" s="93"/>
      <c r="AQ54" s="93"/>
      <c r="AR54" s="83"/>
      <c r="AS54" s="92" t="s">
        <v>795</v>
      </c>
      <c r="AT54" s="93">
        <v>428</v>
      </c>
      <c r="AU54" s="93"/>
      <c r="AV54" s="83"/>
      <c r="AW54" s="92"/>
      <c r="AX54" s="93"/>
      <c r="AY54" s="89"/>
      <c r="AZ54" s="83"/>
      <c r="BA54" s="89"/>
      <c r="BB54" s="89"/>
      <c r="BC54" s="93"/>
      <c r="BD54" s="83"/>
      <c r="BE54" s="92"/>
      <c r="BF54" s="93"/>
      <c r="BG54" s="93"/>
      <c r="BH54" s="83"/>
      <c r="BI54" s="92" t="s">
        <v>796</v>
      </c>
      <c r="BJ54" s="93">
        <v>563</v>
      </c>
      <c r="BK54" s="93"/>
      <c r="BL54" s="83"/>
      <c r="BM54" s="92"/>
      <c r="BN54" s="93"/>
      <c r="BO54" s="93"/>
      <c r="BP54" s="83"/>
      <c r="BQ54" s="89"/>
      <c r="BR54" s="89"/>
      <c r="BS54" s="93"/>
      <c r="BT54" s="83"/>
      <c r="BU54" s="92" t="s">
        <v>797</v>
      </c>
      <c r="BV54" s="93">
        <v>365</v>
      </c>
      <c r="BW54" s="89"/>
      <c r="BX54" s="83"/>
      <c r="BY54" s="92" t="s">
        <v>798</v>
      </c>
      <c r="BZ54" s="93">
        <v>158</v>
      </c>
      <c r="CA54" s="89"/>
      <c r="CB54" s="83"/>
      <c r="CC54" s="92"/>
      <c r="CD54" s="93"/>
      <c r="CE54" s="89"/>
      <c r="CF54" s="83"/>
      <c r="CG54" s="92" t="s">
        <v>377</v>
      </c>
      <c r="CH54" s="93">
        <v>586</v>
      </c>
      <c r="CI54" s="93"/>
      <c r="CJ54" s="83"/>
      <c r="CK54" s="92"/>
      <c r="CL54" s="93"/>
      <c r="CM54" s="93"/>
      <c r="CN54" s="83"/>
      <c r="CO54" s="92" t="s">
        <v>799</v>
      </c>
      <c r="CP54" s="93">
        <v>209</v>
      </c>
      <c r="CQ54" s="93"/>
      <c r="CR54" s="83"/>
      <c r="CS54" s="92"/>
      <c r="CT54" s="93"/>
      <c r="CU54" s="89"/>
      <c r="CV54" s="83"/>
      <c r="CW54" s="92" t="s">
        <v>800</v>
      </c>
      <c r="CX54" s="93">
        <v>268</v>
      </c>
      <c r="CY54" s="89"/>
      <c r="CZ54" s="83"/>
      <c r="DA54" s="92"/>
      <c r="DB54" s="93"/>
      <c r="DC54" s="89"/>
      <c r="DD54" s="83"/>
      <c r="DE54" s="92"/>
      <c r="DF54" s="93"/>
      <c r="DG54" s="89"/>
      <c r="DH54" s="83"/>
      <c r="DI54" s="92"/>
      <c r="DJ54" s="93"/>
      <c r="DK54" s="89"/>
      <c r="DL54" s="83"/>
      <c r="DM54" s="107" t="s">
        <v>377</v>
      </c>
      <c r="DN54" s="93">
        <v>586</v>
      </c>
      <c r="DO54" s="89"/>
    </row>
    <row r="55" spans="1:119" ht="18.75" customHeight="1">
      <c r="A55" s="83"/>
      <c r="B55" s="83"/>
      <c r="C55" s="83"/>
      <c r="D55" s="83"/>
      <c r="E55" s="83"/>
      <c r="F55" s="83"/>
      <c r="G55" s="89"/>
      <c r="H55" s="89"/>
      <c r="I55" s="89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3"/>
      <c r="AJ55" s="83"/>
      <c r="AK55" s="89"/>
      <c r="AL55" s="89"/>
      <c r="AM55" s="93"/>
      <c r="AN55" s="93"/>
      <c r="AO55" s="93"/>
      <c r="AP55" s="93"/>
      <c r="AQ55" s="93"/>
      <c r="AR55" s="83"/>
      <c r="AS55" s="92" t="s">
        <v>801</v>
      </c>
      <c r="AT55" s="93">
        <v>429</v>
      </c>
      <c r="AU55" s="93"/>
      <c r="AV55" s="83"/>
      <c r="AW55" s="92"/>
      <c r="AX55" s="93"/>
      <c r="AY55" s="89"/>
      <c r="AZ55" s="83"/>
      <c r="BA55" s="89"/>
      <c r="BB55" s="89"/>
      <c r="BC55" s="93"/>
      <c r="BD55" s="83"/>
      <c r="BE55" s="92"/>
      <c r="BF55" s="93"/>
      <c r="BG55" s="93"/>
      <c r="BH55" s="83"/>
      <c r="BI55" s="92" t="s">
        <v>802</v>
      </c>
      <c r="BJ55" s="93">
        <v>564</v>
      </c>
      <c r="BK55" s="93"/>
      <c r="BL55" s="83"/>
      <c r="BM55" s="92"/>
      <c r="BN55" s="93"/>
      <c r="BO55" s="93"/>
      <c r="BP55" s="83"/>
      <c r="BQ55" s="89"/>
      <c r="BR55" s="89"/>
      <c r="BS55" s="93"/>
      <c r="BT55" s="83"/>
      <c r="BU55" s="92" t="s">
        <v>803</v>
      </c>
      <c r="BV55" s="93">
        <v>519</v>
      </c>
      <c r="BW55" s="89"/>
      <c r="BX55" s="83"/>
      <c r="BY55" s="92" t="s">
        <v>804</v>
      </c>
      <c r="BZ55" s="93">
        <v>159</v>
      </c>
      <c r="CA55" s="89"/>
      <c r="CB55" s="83"/>
      <c r="CC55" s="92"/>
      <c r="CD55" s="93"/>
      <c r="CE55" s="89"/>
      <c r="CF55" s="83" t="s">
        <v>168</v>
      </c>
      <c r="CG55" s="92" t="s">
        <v>535</v>
      </c>
      <c r="CH55" s="93">
        <v>585</v>
      </c>
      <c r="CI55" s="93"/>
      <c r="CJ55" s="83"/>
      <c r="CK55" s="92"/>
      <c r="CL55" s="93"/>
      <c r="CM55" s="93"/>
      <c r="CN55" s="83"/>
      <c r="CO55" s="92" t="s">
        <v>805</v>
      </c>
      <c r="CP55" s="93">
        <v>210</v>
      </c>
      <c r="CQ55" s="93"/>
      <c r="CR55" s="83"/>
      <c r="CS55" s="92"/>
      <c r="CT55" s="93"/>
      <c r="CU55" s="89"/>
      <c r="CV55" s="83"/>
      <c r="CW55" s="92" t="s">
        <v>806</v>
      </c>
      <c r="CX55" s="93">
        <v>269</v>
      </c>
      <c r="CY55" s="89"/>
      <c r="CZ55" s="83"/>
      <c r="DA55" s="92"/>
      <c r="DB55" s="93"/>
      <c r="DC55" s="89"/>
      <c r="DD55" s="83"/>
      <c r="DE55" s="92"/>
      <c r="DF55" s="93"/>
      <c r="DG55" s="89"/>
      <c r="DH55" s="83"/>
      <c r="DI55" s="92"/>
      <c r="DJ55" s="93"/>
      <c r="DK55" s="89"/>
      <c r="DL55" s="108"/>
      <c r="DM55" s="107" t="s">
        <v>535</v>
      </c>
      <c r="DN55" s="93">
        <v>585</v>
      </c>
      <c r="DO55" s="89"/>
    </row>
    <row r="56" spans="1:119" ht="18.75" customHeight="1">
      <c r="A56" s="83"/>
      <c r="B56" s="83"/>
      <c r="C56" s="83"/>
      <c r="D56" s="83"/>
      <c r="E56" s="83"/>
      <c r="F56" s="83"/>
      <c r="G56" s="89"/>
      <c r="H56" s="89"/>
      <c r="I56" s="89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3"/>
      <c r="AJ56" s="83"/>
      <c r="AK56" s="89"/>
      <c r="AL56" s="89"/>
      <c r="AM56" s="93"/>
      <c r="AN56" s="93"/>
      <c r="AO56" s="93"/>
      <c r="AP56" s="93"/>
      <c r="AQ56" s="93"/>
      <c r="AR56" s="83"/>
      <c r="AS56" s="92" t="s">
        <v>807</v>
      </c>
      <c r="AT56" s="93">
        <v>430</v>
      </c>
      <c r="AU56" s="93"/>
      <c r="AV56" s="83"/>
      <c r="AW56" s="92"/>
      <c r="AX56" s="93"/>
      <c r="AY56" s="89"/>
      <c r="AZ56" s="83"/>
      <c r="BA56" s="89"/>
      <c r="BB56" s="89"/>
      <c r="BC56" s="93"/>
      <c r="BD56" s="83"/>
      <c r="BE56" s="92"/>
      <c r="BF56" s="93"/>
      <c r="BG56" s="93"/>
      <c r="BH56" s="83"/>
      <c r="BI56" s="92" t="s">
        <v>808</v>
      </c>
      <c r="BJ56" s="93">
        <v>565</v>
      </c>
      <c r="BK56" s="93"/>
      <c r="BL56" s="83"/>
      <c r="BM56" s="92"/>
      <c r="BN56" s="93"/>
      <c r="BO56" s="93"/>
      <c r="BP56" s="83"/>
      <c r="BQ56" s="89"/>
      <c r="BR56" s="89"/>
      <c r="BS56" s="93"/>
      <c r="BT56" s="83"/>
      <c r="BU56" s="92" t="s">
        <v>809</v>
      </c>
      <c r="BV56" s="93">
        <v>520</v>
      </c>
      <c r="BW56" s="89"/>
      <c r="BX56" s="83"/>
      <c r="BY56" s="92" t="s">
        <v>810</v>
      </c>
      <c r="BZ56" s="93">
        <v>160</v>
      </c>
      <c r="CA56" s="89"/>
      <c r="CB56" s="83"/>
      <c r="CC56" s="92"/>
      <c r="CD56" s="93"/>
      <c r="CE56" s="89"/>
      <c r="CF56" s="83"/>
      <c r="CG56" s="92" t="s">
        <v>547</v>
      </c>
      <c r="CH56" s="93">
        <v>588</v>
      </c>
      <c r="CI56" s="93"/>
      <c r="CJ56" s="83"/>
      <c r="CK56" s="92"/>
      <c r="CL56" s="93"/>
      <c r="CM56" s="93"/>
      <c r="CN56" s="83"/>
      <c r="CO56" s="92" t="s">
        <v>811</v>
      </c>
      <c r="CP56" s="93">
        <v>211</v>
      </c>
      <c r="CQ56" s="93"/>
      <c r="CR56" s="83"/>
      <c r="CS56" s="92"/>
      <c r="CT56" s="93"/>
      <c r="CU56" s="89"/>
      <c r="CV56" s="83"/>
      <c r="CW56" s="92" t="s">
        <v>812</v>
      </c>
      <c r="CX56" s="93">
        <v>270</v>
      </c>
      <c r="CY56" s="89"/>
      <c r="CZ56" s="83"/>
      <c r="DA56" s="92"/>
      <c r="DB56" s="93"/>
      <c r="DC56" s="89"/>
      <c r="DD56" s="83"/>
      <c r="DE56" s="92"/>
      <c r="DF56" s="93"/>
      <c r="DG56" s="89"/>
      <c r="DH56" s="83"/>
      <c r="DI56" s="92"/>
      <c r="DJ56" s="93"/>
      <c r="DK56" s="89"/>
      <c r="DL56" s="83"/>
      <c r="DM56" s="107" t="s">
        <v>547</v>
      </c>
      <c r="DN56" s="93">
        <v>588</v>
      </c>
      <c r="DO56" s="89"/>
    </row>
    <row r="57" spans="1:119" ht="18.75" customHeight="1">
      <c r="A57" s="83"/>
      <c r="B57" s="83"/>
      <c r="C57" s="83"/>
      <c r="D57" s="83"/>
      <c r="E57" s="83"/>
      <c r="F57" s="83"/>
      <c r="G57" s="89"/>
      <c r="H57" s="89"/>
      <c r="I57" s="89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3"/>
      <c r="AJ57" s="83"/>
      <c r="AK57" s="89"/>
      <c r="AL57" s="89"/>
      <c r="AM57" s="93"/>
      <c r="AN57" s="93"/>
      <c r="AO57" s="93"/>
      <c r="AP57" s="93"/>
      <c r="AQ57" s="93"/>
      <c r="AR57" s="83"/>
      <c r="AS57" s="92" t="s">
        <v>813</v>
      </c>
      <c r="AT57" s="93">
        <v>431</v>
      </c>
      <c r="AU57" s="93"/>
      <c r="AV57" s="83"/>
      <c r="AW57" s="92"/>
      <c r="AX57" s="93"/>
      <c r="AY57" s="89"/>
      <c r="AZ57" s="83"/>
      <c r="BA57" s="89"/>
      <c r="BB57" s="89"/>
      <c r="BC57" s="93"/>
      <c r="BD57" s="83"/>
      <c r="BE57" s="92"/>
      <c r="BF57" s="93"/>
      <c r="BG57" s="93"/>
      <c r="BH57" s="83"/>
      <c r="BI57" s="92" t="s">
        <v>814</v>
      </c>
      <c r="BJ57" s="93">
        <v>566</v>
      </c>
      <c r="BK57" s="93"/>
      <c r="BL57" s="83"/>
      <c r="BM57" s="92"/>
      <c r="BN57" s="93"/>
      <c r="BO57" s="93"/>
      <c r="BP57" s="83"/>
      <c r="BQ57" s="89"/>
      <c r="BR57" s="89"/>
      <c r="BS57" s="93"/>
      <c r="BT57" s="83"/>
      <c r="BU57" s="92" t="s">
        <v>815</v>
      </c>
      <c r="BV57" s="93">
        <v>521</v>
      </c>
      <c r="BW57" s="89"/>
      <c r="BX57" s="83"/>
      <c r="BY57" s="92" t="s">
        <v>816</v>
      </c>
      <c r="BZ57" s="93">
        <v>161</v>
      </c>
      <c r="CA57" s="89"/>
      <c r="CB57" s="83"/>
      <c r="CC57" s="92"/>
      <c r="CD57" s="93"/>
      <c r="CE57" s="89"/>
      <c r="CF57" s="83"/>
      <c r="CG57" s="92" t="s">
        <v>817</v>
      </c>
      <c r="CH57" s="93">
        <v>589</v>
      </c>
      <c r="CI57" s="93"/>
      <c r="CJ57" s="83"/>
      <c r="CK57" s="92"/>
      <c r="CL57" s="93"/>
      <c r="CM57" s="93"/>
      <c r="CN57" s="83"/>
      <c r="CO57" s="92" t="s">
        <v>818</v>
      </c>
      <c r="CP57" s="93">
        <v>212</v>
      </c>
      <c r="CQ57" s="93"/>
      <c r="CR57" s="83"/>
      <c r="CS57" s="92"/>
      <c r="CT57" s="93"/>
      <c r="CU57" s="89"/>
      <c r="CV57" s="83"/>
      <c r="CW57" s="92" t="s">
        <v>819</v>
      </c>
      <c r="CX57" s="93">
        <v>271</v>
      </c>
      <c r="CY57" s="89"/>
      <c r="CZ57" s="83"/>
      <c r="DA57" s="92"/>
      <c r="DB57" s="93"/>
      <c r="DC57" s="89"/>
      <c r="DD57" s="83"/>
      <c r="DE57" s="92"/>
      <c r="DF57" s="93"/>
      <c r="DG57" s="89"/>
      <c r="DH57" s="83"/>
      <c r="DI57" s="92"/>
      <c r="DJ57" s="93"/>
      <c r="DK57" s="89"/>
      <c r="DL57" s="83"/>
      <c r="DM57" s="107" t="s">
        <v>817</v>
      </c>
      <c r="DN57" s="93">
        <v>589</v>
      </c>
      <c r="DO57" s="103"/>
    </row>
    <row r="58" spans="1:119" ht="18.75" customHeight="1">
      <c r="A58" s="83"/>
      <c r="B58" s="83"/>
      <c r="C58" s="83"/>
      <c r="D58" s="83"/>
      <c r="E58" s="83"/>
      <c r="F58" s="83"/>
      <c r="G58" s="89"/>
      <c r="H58" s="89"/>
      <c r="I58" s="89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3"/>
      <c r="AJ58" s="83"/>
      <c r="AK58" s="89"/>
      <c r="AL58" s="89"/>
      <c r="AM58" s="93"/>
      <c r="AN58" s="93"/>
      <c r="AO58" s="93"/>
      <c r="AP58" s="93"/>
      <c r="AQ58" s="93"/>
      <c r="AR58" s="83"/>
      <c r="AS58" s="92" t="s">
        <v>820</v>
      </c>
      <c r="AT58" s="93">
        <v>432</v>
      </c>
      <c r="AU58" s="93"/>
      <c r="AV58" s="83"/>
      <c r="AW58" s="92"/>
      <c r="AX58" s="93"/>
      <c r="AY58" s="89"/>
      <c r="AZ58" s="83"/>
      <c r="BA58" s="89"/>
      <c r="BB58" s="89"/>
      <c r="BC58" s="93"/>
      <c r="BD58" s="83"/>
      <c r="BE58" s="92"/>
      <c r="BF58" s="93"/>
      <c r="BG58" s="93"/>
      <c r="BH58" s="83"/>
      <c r="BI58" s="92" t="s">
        <v>532</v>
      </c>
      <c r="BJ58" s="93">
        <v>567</v>
      </c>
      <c r="BK58" s="93"/>
      <c r="BL58" s="83"/>
      <c r="BM58" s="92"/>
      <c r="BN58" s="93"/>
      <c r="BO58" s="93"/>
      <c r="BP58" s="83"/>
      <c r="BQ58" s="89"/>
      <c r="BR58" s="89"/>
      <c r="BS58" s="93"/>
      <c r="BT58" s="83"/>
      <c r="BU58" s="92" t="s">
        <v>821</v>
      </c>
      <c r="BV58" s="93">
        <v>522</v>
      </c>
      <c r="BW58" s="89"/>
      <c r="BX58" s="83"/>
      <c r="BY58" s="92" t="s">
        <v>822</v>
      </c>
      <c r="BZ58" s="93">
        <v>162</v>
      </c>
      <c r="CA58" s="89"/>
      <c r="CB58" s="83"/>
      <c r="CC58" s="92"/>
      <c r="CD58" s="93"/>
      <c r="CE58" s="89"/>
      <c r="CF58" s="83"/>
      <c r="CG58" s="89" t="s">
        <v>334</v>
      </c>
      <c r="CH58" s="89">
        <v>768</v>
      </c>
      <c r="CI58" s="93"/>
      <c r="CJ58" s="83"/>
      <c r="CK58" s="92"/>
      <c r="CL58" s="93"/>
      <c r="CM58" s="93"/>
      <c r="CN58" s="83"/>
      <c r="CO58" s="92" t="s">
        <v>823</v>
      </c>
      <c r="CP58" s="93">
        <v>213</v>
      </c>
      <c r="CQ58" s="93"/>
      <c r="CR58" s="83"/>
      <c r="CS58" s="92"/>
      <c r="CT58" s="93"/>
      <c r="CU58" s="89"/>
      <c r="CV58" s="83"/>
      <c r="CW58" s="92" t="s">
        <v>824</v>
      </c>
      <c r="CX58" s="93">
        <v>668</v>
      </c>
      <c r="CY58" s="89"/>
      <c r="CZ58" s="83"/>
      <c r="DA58" s="92"/>
      <c r="DB58" s="93"/>
      <c r="DC58" s="89"/>
      <c r="DD58" s="83"/>
      <c r="DE58" s="92"/>
      <c r="DF58" s="93"/>
      <c r="DG58" s="89"/>
      <c r="DH58" s="83"/>
      <c r="DI58" s="92"/>
      <c r="DJ58" s="93"/>
      <c r="DK58" s="89"/>
      <c r="DL58" s="83"/>
      <c r="DM58" s="104" t="s">
        <v>334</v>
      </c>
      <c r="DN58" s="103">
        <v>768</v>
      </c>
      <c r="DO58" s="103"/>
    </row>
    <row r="59" spans="1:119" ht="18.75" customHeight="1">
      <c r="A59" s="83"/>
      <c r="B59" s="83"/>
      <c r="C59" s="83"/>
      <c r="D59" s="83"/>
      <c r="E59" s="83"/>
      <c r="F59" s="83"/>
      <c r="G59" s="89"/>
      <c r="H59" s="89"/>
      <c r="I59" s="89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3"/>
      <c r="AJ59" s="83"/>
      <c r="AK59" s="89"/>
      <c r="AL59" s="89"/>
      <c r="AM59" s="93"/>
      <c r="AN59" s="93"/>
      <c r="AO59" s="93"/>
      <c r="AP59" s="93"/>
      <c r="AQ59" s="93"/>
      <c r="AR59" s="83"/>
      <c r="AS59" s="92" t="s">
        <v>825</v>
      </c>
      <c r="AT59" s="93">
        <v>433</v>
      </c>
      <c r="AU59" s="93"/>
      <c r="AV59" s="83"/>
      <c r="AW59" s="92"/>
      <c r="AX59" s="93"/>
      <c r="AY59" s="89"/>
      <c r="AZ59" s="83"/>
      <c r="BA59" s="89"/>
      <c r="BB59" s="89"/>
      <c r="BC59" s="93"/>
      <c r="BD59" s="83"/>
      <c r="BE59" s="92"/>
      <c r="BF59" s="93"/>
      <c r="BG59" s="93"/>
      <c r="BH59" s="83"/>
      <c r="BI59" s="92" t="s">
        <v>826</v>
      </c>
      <c r="BJ59" s="93">
        <v>568</v>
      </c>
      <c r="BK59" s="93"/>
      <c r="BL59" s="83"/>
      <c r="BM59" s="92"/>
      <c r="BN59" s="93"/>
      <c r="BO59" s="93"/>
      <c r="BP59" s="83"/>
      <c r="BQ59" s="89"/>
      <c r="BR59" s="89"/>
      <c r="BS59" s="93"/>
      <c r="BT59" s="83"/>
      <c r="BU59" s="92" t="s">
        <v>827</v>
      </c>
      <c r="BV59" s="93">
        <v>523</v>
      </c>
      <c r="BW59" s="89"/>
      <c r="BX59" s="83"/>
      <c r="BY59" s="92" t="s">
        <v>828</v>
      </c>
      <c r="BZ59" s="93">
        <v>163</v>
      </c>
      <c r="CA59" s="89"/>
      <c r="CB59" s="83"/>
      <c r="CC59" s="92"/>
      <c r="CD59" s="93"/>
      <c r="CE59" s="89"/>
      <c r="CF59" s="83"/>
      <c r="CG59" s="89" t="s">
        <v>244</v>
      </c>
      <c r="CH59" s="89">
        <v>805</v>
      </c>
      <c r="CI59" s="93"/>
      <c r="CJ59" s="83"/>
      <c r="CK59" s="92"/>
      <c r="CL59" s="93"/>
      <c r="CM59" s="93"/>
      <c r="CN59" s="83"/>
      <c r="CO59" s="92" t="s">
        <v>829</v>
      </c>
      <c r="CP59" s="93">
        <v>214</v>
      </c>
      <c r="CQ59" s="93"/>
      <c r="CR59" s="83"/>
      <c r="CS59" s="92"/>
      <c r="CT59" s="93"/>
      <c r="CU59" s="89"/>
      <c r="CV59" s="83"/>
      <c r="CW59" s="108" t="s">
        <v>830</v>
      </c>
      <c r="CX59" s="93">
        <v>929</v>
      </c>
      <c r="CY59" s="89"/>
      <c r="CZ59" s="83"/>
      <c r="DA59" s="92"/>
      <c r="DB59" s="93"/>
      <c r="DC59" s="89"/>
      <c r="DD59" s="83"/>
      <c r="DE59" s="92"/>
      <c r="DF59" s="93"/>
      <c r="DG59" s="89"/>
      <c r="DH59" s="83"/>
      <c r="DI59" s="92"/>
      <c r="DJ59" s="93"/>
      <c r="DK59" s="89"/>
      <c r="DL59" s="83"/>
      <c r="DM59" s="104" t="s">
        <v>244</v>
      </c>
      <c r="DN59" s="103">
        <v>805</v>
      </c>
      <c r="DO59" s="103"/>
    </row>
    <row r="60" spans="1:119" ht="18.75" customHeight="1">
      <c r="A60" s="83"/>
      <c r="B60" s="83"/>
      <c r="C60" s="83"/>
      <c r="D60" s="83"/>
      <c r="E60" s="83"/>
      <c r="F60" s="83"/>
      <c r="G60" s="89"/>
      <c r="H60" s="89"/>
      <c r="I60" s="89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3"/>
      <c r="AJ60" s="83"/>
      <c r="AK60" s="89"/>
      <c r="AL60" s="89"/>
      <c r="AM60" s="93"/>
      <c r="AN60" s="93"/>
      <c r="AO60" s="93"/>
      <c r="AP60" s="93"/>
      <c r="AQ60" s="93"/>
      <c r="AR60" s="83"/>
      <c r="AS60" s="92" t="s">
        <v>831</v>
      </c>
      <c r="AT60" s="93">
        <v>434</v>
      </c>
      <c r="AU60" s="93"/>
      <c r="AV60" s="83"/>
      <c r="AW60" s="92"/>
      <c r="AX60" s="93"/>
      <c r="AY60" s="89"/>
      <c r="AZ60" s="83"/>
      <c r="BA60" s="89"/>
      <c r="BB60" s="89"/>
      <c r="BC60" s="93"/>
      <c r="BD60" s="83"/>
      <c r="BE60" s="92"/>
      <c r="BF60" s="93"/>
      <c r="BG60" s="93"/>
      <c r="BH60" s="83"/>
      <c r="BI60" s="92" t="s">
        <v>832</v>
      </c>
      <c r="BJ60" s="93">
        <v>569</v>
      </c>
      <c r="BK60" s="93"/>
      <c r="BL60" s="83"/>
      <c r="BM60" s="92"/>
      <c r="BN60" s="93"/>
      <c r="BO60" s="93"/>
      <c r="BP60" s="83"/>
      <c r="BQ60" s="89"/>
      <c r="BR60" s="89"/>
      <c r="BS60" s="93"/>
      <c r="BT60" s="83"/>
      <c r="BU60" s="92" t="s">
        <v>833</v>
      </c>
      <c r="BV60" s="93">
        <v>524</v>
      </c>
      <c r="BW60" s="89"/>
      <c r="BX60" s="83"/>
      <c r="BY60" s="92" t="s">
        <v>834</v>
      </c>
      <c r="BZ60" s="93">
        <v>164</v>
      </c>
      <c r="CA60" s="89"/>
      <c r="CB60" s="83"/>
      <c r="CC60" s="92"/>
      <c r="CD60" s="93"/>
      <c r="CE60" s="89"/>
      <c r="CF60" s="83"/>
      <c r="CG60" s="89" t="s">
        <v>193</v>
      </c>
      <c r="CH60" s="89">
        <v>900</v>
      </c>
      <c r="CI60" s="93"/>
      <c r="CJ60" s="83"/>
      <c r="CK60" s="92"/>
      <c r="CL60" s="93"/>
      <c r="CM60" s="93"/>
      <c r="CN60" s="83"/>
      <c r="CO60" s="92" t="s">
        <v>835</v>
      </c>
      <c r="CP60" s="93">
        <v>215</v>
      </c>
      <c r="CQ60" s="93"/>
      <c r="CR60" s="83"/>
      <c r="CS60" s="92"/>
      <c r="CT60" s="93"/>
      <c r="CU60" s="89"/>
      <c r="CV60" s="83"/>
      <c r="CW60" s="107" t="s">
        <v>657</v>
      </c>
      <c r="CX60" s="93">
        <v>898</v>
      </c>
      <c r="CY60" s="89"/>
      <c r="CZ60" s="83"/>
      <c r="DA60" s="92"/>
      <c r="DB60" s="93"/>
      <c r="DC60" s="89"/>
      <c r="DD60" s="83"/>
      <c r="DE60" s="92"/>
      <c r="DF60" s="93"/>
      <c r="DG60" s="89"/>
      <c r="DH60" s="83"/>
      <c r="DI60" s="92"/>
      <c r="DJ60" s="93"/>
      <c r="DK60" s="89"/>
      <c r="DL60" s="83"/>
      <c r="DM60" s="104" t="s">
        <v>193</v>
      </c>
      <c r="DN60" s="103">
        <v>900</v>
      </c>
      <c r="DO60" s="103"/>
    </row>
    <row r="61" spans="1:119" ht="18.75" customHeight="1">
      <c r="A61" s="83"/>
      <c r="B61" s="83"/>
      <c r="C61" s="83"/>
      <c r="D61" s="83"/>
      <c r="E61" s="83"/>
      <c r="F61" s="83"/>
      <c r="G61" s="89"/>
      <c r="H61" s="89"/>
      <c r="I61" s="89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3"/>
      <c r="AJ61" s="83"/>
      <c r="AK61" s="89"/>
      <c r="AL61" s="89"/>
      <c r="AM61" s="93"/>
      <c r="AN61" s="93"/>
      <c r="AO61" s="93"/>
      <c r="AP61" s="93"/>
      <c r="AQ61" s="93"/>
      <c r="AR61" s="83"/>
      <c r="AS61" s="92" t="s">
        <v>836</v>
      </c>
      <c r="AT61" s="93">
        <v>435</v>
      </c>
      <c r="AU61" s="93"/>
      <c r="AV61" s="83"/>
      <c r="AW61" s="92"/>
      <c r="AX61" s="93"/>
      <c r="AY61" s="89"/>
      <c r="AZ61" s="83"/>
      <c r="BA61" s="89"/>
      <c r="BB61" s="89"/>
      <c r="BC61" s="93"/>
      <c r="BD61" s="83"/>
      <c r="BE61" s="92"/>
      <c r="BF61" s="93"/>
      <c r="BG61" s="93"/>
      <c r="BH61" s="83"/>
      <c r="BI61" s="92"/>
      <c r="BJ61" s="93"/>
      <c r="BK61" s="93"/>
      <c r="BL61" s="83"/>
      <c r="BM61" s="92"/>
      <c r="BN61" s="93"/>
      <c r="BO61" s="93"/>
      <c r="BP61" s="83"/>
      <c r="BQ61" s="89"/>
      <c r="BR61" s="89"/>
      <c r="BS61" s="93"/>
      <c r="BT61" s="83"/>
      <c r="BU61" s="92" t="s">
        <v>837</v>
      </c>
      <c r="BV61" s="93">
        <v>525</v>
      </c>
      <c r="BW61" s="89"/>
      <c r="BX61" s="83"/>
      <c r="BY61" s="92" t="s">
        <v>838</v>
      </c>
      <c r="BZ61" s="93">
        <v>165</v>
      </c>
      <c r="CA61" s="89"/>
      <c r="CB61" s="83"/>
      <c r="CC61" s="92"/>
      <c r="CD61" s="93"/>
      <c r="CE61" s="89"/>
      <c r="CF61" s="83"/>
      <c r="CG61" s="89" t="s">
        <v>377</v>
      </c>
      <c r="CH61" s="89">
        <v>586</v>
      </c>
      <c r="CI61" s="93"/>
      <c r="CJ61" s="83"/>
      <c r="CK61" s="92"/>
      <c r="CL61" s="93"/>
      <c r="CM61" s="93"/>
      <c r="CN61" s="83"/>
      <c r="CO61" s="92" t="s">
        <v>839</v>
      </c>
      <c r="CP61" s="93">
        <v>216</v>
      </c>
      <c r="CQ61" s="93"/>
      <c r="CR61" s="83"/>
      <c r="CS61" s="92"/>
      <c r="CT61" s="93"/>
      <c r="CU61" s="89"/>
      <c r="CV61" s="83"/>
      <c r="CW61" s="107" t="s">
        <v>620</v>
      </c>
      <c r="CX61" s="93">
        <v>714</v>
      </c>
      <c r="CY61" s="89"/>
      <c r="CZ61" s="83"/>
      <c r="DA61" s="92"/>
      <c r="DB61" s="93"/>
      <c r="DC61" s="89"/>
      <c r="DD61" s="83"/>
      <c r="DE61" s="92"/>
      <c r="DF61" s="93"/>
      <c r="DG61" s="89"/>
      <c r="DH61" s="83"/>
      <c r="DI61" s="92"/>
      <c r="DJ61" s="93"/>
      <c r="DK61" s="89"/>
      <c r="DL61" s="83"/>
      <c r="DM61" s="104" t="s">
        <v>377</v>
      </c>
      <c r="DN61" s="103">
        <v>586</v>
      </c>
      <c r="DO61" s="103"/>
    </row>
    <row r="62" spans="1:119" ht="18.75" customHeight="1">
      <c r="A62" s="83"/>
      <c r="B62" s="83"/>
      <c r="C62" s="83"/>
      <c r="D62" s="83"/>
      <c r="E62" s="83"/>
      <c r="F62" s="83"/>
      <c r="G62" s="89"/>
      <c r="H62" s="89"/>
      <c r="I62" s="89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3"/>
      <c r="AJ62" s="83"/>
      <c r="AK62" s="89"/>
      <c r="AL62" s="89"/>
      <c r="AM62" s="93"/>
      <c r="AN62" s="93"/>
      <c r="AO62" s="93"/>
      <c r="AP62" s="93"/>
      <c r="AQ62" s="93"/>
      <c r="AR62" s="83"/>
      <c r="AS62" s="92" t="s">
        <v>840</v>
      </c>
      <c r="AT62" s="93">
        <v>436</v>
      </c>
      <c r="AU62" s="93"/>
      <c r="AV62" s="83"/>
      <c r="AW62" s="92"/>
      <c r="AX62" s="93"/>
      <c r="AY62" s="89"/>
      <c r="AZ62" s="83"/>
      <c r="BA62" s="89"/>
      <c r="BB62" s="89"/>
      <c r="BC62" s="93"/>
      <c r="BD62" s="83"/>
      <c r="BE62" s="92"/>
      <c r="BF62" s="93"/>
      <c r="BG62" s="93"/>
      <c r="BH62" s="83"/>
      <c r="BI62" s="92"/>
      <c r="BJ62" s="93"/>
      <c r="BK62" s="93"/>
      <c r="BL62" s="83"/>
      <c r="BM62" s="92"/>
      <c r="BN62" s="93"/>
      <c r="BO62" s="93"/>
      <c r="BP62" s="83"/>
      <c r="BQ62" s="89"/>
      <c r="BR62" s="89"/>
      <c r="BS62" s="93"/>
      <c r="BT62" s="83"/>
      <c r="BU62" s="92" t="s">
        <v>841</v>
      </c>
      <c r="BV62" s="93">
        <v>526</v>
      </c>
      <c r="BW62" s="89"/>
      <c r="BX62" s="83"/>
      <c r="BY62" s="92" t="s">
        <v>842</v>
      </c>
      <c r="BZ62" s="93">
        <v>166</v>
      </c>
      <c r="CA62" s="89"/>
      <c r="CB62" s="83"/>
      <c r="CC62" s="92"/>
      <c r="CD62" s="93"/>
      <c r="CE62" s="89"/>
      <c r="CF62" s="83"/>
      <c r="CG62" s="89" t="s">
        <v>843</v>
      </c>
      <c r="CH62" s="89">
        <v>28</v>
      </c>
      <c r="CI62" s="93"/>
      <c r="CJ62" s="83"/>
      <c r="CK62" s="92"/>
      <c r="CL62" s="93"/>
      <c r="CM62" s="93"/>
      <c r="CN62" s="83"/>
      <c r="CO62" s="92" t="s">
        <v>844</v>
      </c>
      <c r="CP62" s="93">
        <v>217</v>
      </c>
      <c r="CQ62" s="93"/>
      <c r="CR62" s="83"/>
      <c r="CS62" s="92"/>
      <c r="CT62" s="93"/>
      <c r="CU62" s="89"/>
      <c r="CV62" s="83"/>
      <c r="CW62" s="92"/>
      <c r="CX62" s="93"/>
      <c r="CY62" s="89"/>
      <c r="CZ62" s="83"/>
      <c r="DA62" s="92"/>
      <c r="DB62" s="93"/>
      <c r="DC62" s="89"/>
      <c r="DD62" s="83"/>
      <c r="DE62" s="92"/>
      <c r="DF62" s="93"/>
      <c r="DG62" s="89"/>
      <c r="DH62" s="83"/>
      <c r="DI62" s="92"/>
      <c r="DJ62" s="93"/>
      <c r="DK62" s="89"/>
      <c r="DL62" s="83"/>
      <c r="DM62" s="104" t="s">
        <v>843</v>
      </c>
      <c r="DN62" s="103">
        <v>28</v>
      </c>
      <c r="DO62" s="103"/>
    </row>
    <row r="63" spans="1:119" ht="18.75" customHeight="1">
      <c r="A63" s="83"/>
      <c r="B63" s="83"/>
      <c r="C63" s="83"/>
      <c r="D63" s="83"/>
      <c r="E63" s="83"/>
      <c r="F63" s="83"/>
      <c r="G63" s="89"/>
      <c r="H63" s="89"/>
      <c r="I63" s="89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3"/>
      <c r="AJ63" s="83"/>
      <c r="AK63" s="89"/>
      <c r="AL63" s="89"/>
      <c r="AM63" s="93"/>
      <c r="AN63" s="93"/>
      <c r="AO63" s="93"/>
      <c r="AP63" s="93"/>
      <c r="AQ63" s="93"/>
      <c r="AR63" s="83"/>
      <c r="AS63" s="92" t="s">
        <v>845</v>
      </c>
      <c r="AT63" s="93">
        <v>437</v>
      </c>
      <c r="AU63" s="93"/>
      <c r="AV63" s="83"/>
      <c r="AW63" s="92"/>
      <c r="AX63" s="93"/>
      <c r="AY63" s="89"/>
      <c r="AZ63" s="83"/>
      <c r="BA63" s="89"/>
      <c r="BB63" s="89"/>
      <c r="BC63" s="93"/>
      <c r="BD63" s="83"/>
      <c r="BE63" s="92"/>
      <c r="BF63" s="93"/>
      <c r="BG63" s="93"/>
      <c r="BH63" s="83"/>
      <c r="BI63" s="92"/>
      <c r="BJ63" s="93"/>
      <c r="BK63" s="93"/>
      <c r="BL63" s="83"/>
      <c r="BM63" s="92"/>
      <c r="BN63" s="93"/>
      <c r="BO63" s="93"/>
      <c r="BP63" s="83"/>
      <c r="BQ63" s="89"/>
      <c r="BR63" s="89"/>
      <c r="BS63" s="93"/>
      <c r="BT63" s="83"/>
      <c r="BU63" s="92" t="s">
        <v>846</v>
      </c>
      <c r="BV63" s="93">
        <v>527</v>
      </c>
      <c r="BW63" s="89"/>
      <c r="BX63" s="83"/>
      <c r="BY63" s="92" t="s">
        <v>847</v>
      </c>
      <c r="BZ63" s="93">
        <v>167</v>
      </c>
      <c r="CA63" s="89"/>
      <c r="CB63" s="83"/>
      <c r="CC63" s="92"/>
      <c r="CD63" s="93"/>
      <c r="CE63" s="89"/>
      <c r="CF63" s="83"/>
      <c r="CG63" s="89" t="s">
        <v>848</v>
      </c>
      <c r="CH63" s="89">
        <v>149</v>
      </c>
      <c r="CI63" s="93"/>
      <c r="CJ63" s="83"/>
      <c r="CK63" s="92"/>
      <c r="CL63" s="93"/>
      <c r="CM63" s="93"/>
      <c r="CN63" s="83"/>
      <c r="CO63" s="92" t="s">
        <v>849</v>
      </c>
      <c r="CP63" s="93">
        <v>218</v>
      </c>
      <c r="CQ63" s="93"/>
      <c r="CR63" s="83"/>
      <c r="CS63" s="92"/>
      <c r="CT63" s="93"/>
      <c r="CU63" s="89"/>
      <c r="CV63" s="83"/>
      <c r="CW63" s="92"/>
      <c r="CX63" s="93"/>
      <c r="CY63" s="89"/>
      <c r="CZ63" s="83"/>
      <c r="DA63" s="92"/>
      <c r="DB63" s="93"/>
      <c r="DC63" s="89"/>
      <c r="DD63" s="83"/>
      <c r="DE63" s="92"/>
      <c r="DF63" s="93"/>
      <c r="DG63" s="89"/>
      <c r="DH63" s="83"/>
      <c r="DI63" s="92"/>
      <c r="DJ63" s="93"/>
      <c r="DK63" s="89"/>
      <c r="DL63" s="83"/>
      <c r="DM63" s="104" t="s">
        <v>848</v>
      </c>
      <c r="DN63" s="103">
        <v>149</v>
      </c>
      <c r="DO63" s="103"/>
    </row>
    <row r="64" spans="1:119" ht="18.75" customHeight="1">
      <c r="A64" s="83"/>
      <c r="B64" s="83"/>
      <c r="C64" s="83"/>
      <c r="D64" s="83"/>
      <c r="E64" s="83"/>
      <c r="F64" s="83"/>
      <c r="G64" s="89"/>
      <c r="H64" s="89"/>
      <c r="I64" s="89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3"/>
      <c r="AJ64" s="83"/>
      <c r="AK64" s="89"/>
      <c r="AL64" s="89"/>
      <c r="AM64" s="93"/>
      <c r="AN64" s="93"/>
      <c r="AO64" s="93"/>
      <c r="AP64" s="93"/>
      <c r="AQ64" s="93"/>
      <c r="AR64" s="83"/>
      <c r="AS64" s="92" t="s">
        <v>850</v>
      </c>
      <c r="AT64" s="93">
        <v>438</v>
      </c>
      <c r="AU64" s="93"/>
      <c r="AV64" s="83"/>
      <c r="AW64" s="92"/>
      <c r="AX64" s="93"/>
      <c r="AY64" s="89"/>
      <c r="AZ64" s="83"/>
      <c r="BA64" s="89"/>
      <c r="BB64" s="89"/>
      <c r="BC64" s="93"/>
      <c r="BD64" s="83"/>
      <c r="BE64" s="92"/>
      <c r="BF64" s="93"/>
      <c r="BG64" s="93"/>
      <c r="BH64" s="83"/>
      <c r="BI64" s="92"/>
      <c r="BJ64" s="93"/>
      <c r="BK64" s="93"/>
      <c r="BL64" s="83"/>
      <c r="BM64" s="92"/>
      <c r="BN64" s="93"/>
      <c r="BO64" s="93"/>
      <c r="BP64" s="83"/>
      <c r="BQ64" s="89"/>
      <c r="BR64" s="89"/>
      <c r="BS64" s="93"/>
      <c r="BT64" s="83"/>
      <c r="BU64" s="92" t="s">
        <v>851</v>
      </c>
      <c r="BV64" s="93">
        <v>528</v>
      </c>
      <c r="BW64" s="89"/>
      <c r="BX64" s="83"/>
      <c r="BY64" s="92" t="s">
        <v>852</v>
      </c>
      <c r="BZ64" s="93">
        <v>168</v>
      </c>
      <c r="CA64" s="89"/>
      <c r="CB64" s="83"/>
      <c r="CC64" s="92"/>
      <c r="CD64" s="93"/>
      <c r="CE64" s="89"/>
      <c r="CF64" s="83"/>
      <c r="CG64" s="89" t="s">
        <v>853</v>
      </c>
      <c r="CH64" s="89">
        <v>317</v>
      </c>
      <c r="CI64" s="93"/>
      <c r="CJ64" s="83"/>
      <c r="CK64" s="92"/>
      <c r="CL64" s="93"/>
      <c r="CM64" s="93"/>
      <c r="CN64" s="83"/>
      <c r="CO64" s="92" t="s">
        <v>854</v>
      </c>
      <c r="CP64" s="93">
        <v>219</v>
      </c>
      <c r="CQ64" s="93"/>
      <c r="CR64" s="83"/>
      <c r="CS64" s="92"/>
      <c r="CT64" s="93"/>
      <c r="CU64" s="89"/>
      <c r="CV64" s="83"/>
      <c r="CW64" s="92"/>
      <c r="CX64" s="93"/>
      <c r="CY64" s="89"/>
      <c r="CZ64" s="83"/>
      <c r="DA64" s="92"/>
      <c r="DB64" s="93"/>
      <c r="DC64" s="89"/>
      <c r="DD64" s="83"/>
      <c r="DE64" s="92"/>
      <c r="DF64" s="93"/>
      <c r="DG64" s="89"/>
      <c r="DH64" s="83"/>
      <c r="DI64" s="92"/>
      <c r="DJ64" s="93"/>
      <c r="DK64" s="89"/>
      <c r="DL64" s="83"/>
      <c r="DM64" s="104" t="s">
        <v>853</v>
      </c>
      <c r="DN64" s="103">
        <v>317</v>
      </c>
      <c r="DO64" s="103"/>
    </row>
    <row r="65" spans="1:119" ht="18.75" customHeight="1">
      <c r="A65" s="83"/>
      <c r="B65" s="83"/>
      <c r="C65" s="83"/>
      <c r="D65" s="83"/>
      <c r="E65" s="83"/>
      <c r="F65" s="83"/>
      <c r="G65" s="89"/>
      <c r="H65" s="89"/>
      <c r="I65" s="89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3"/>
      <c r="AJ65" s="83"/>
      <c r="AK65" s="89"/>
      <c r="AL65" s="89"/>
      <c r="AM65" s="93"/>
      <c r="AN65" s="93"/>
      <c r="AO65" s="93"/>
      <c r="AP65" s="93"/>
      <c r="AQ65" s="93"/>
      <c r="AR65" s="83"/>
      <c r="AS65" s="92" t="s">
        <v>855</v>
      </c>
      <c r="AT65" s="93">
        <v>439</v>
      </c>
      <c r="AU65" s="93"/>
      <c r="AV65" s="83"/>
      <c r="AW65" s="92"/>
      <c r="AX65" s="93"/>
      <c r="AY65" s="89"/>
      <c r="AZ65" s="83"/>
      <c r="BA65" s="89"/>
      <c r="BB65" s="89"/>
      <c r="BC65" s="93"/>
      <c r="BD65" s="83"/>
      <c r="BE65" s="92"/>
      <c r="BF65" s="93"/>
      <c r="BG65" s="93"/>
      <c r="BH65" s="83"/>
      <c r="BI65" s="92"/>
      <c r="BJ65" s="93"/>
      <c r="BK65" s="93"/>
      <c r="BL65" s="83"/>
      <c r="BM65" s="92"/>
      <c r="BN65" s="93"/>
      <c r="BO65" s="93"/>
      <c r="BP65" s="83"/>
      <c r="BQ65" s="89"/>
      <c r="BR65" s="89"/>
      <c r="BS65" s="93"/>
      <c r="BT65" s="83"/>
      <c r="BU65" s="92" t="s">
        <v>856</v>
      </c>
      <c r="BV65" s="93">
        <v>529</v>
      </c>
      <c r="BW65" s="89"/>
      <c r="BX65" s="83"/>
      <c r="BY65" s="92" t="s">
        <v>857</v>
      </c>
      <c r="BZ65" s="93">
        <v>169</v>
      </c>
      <c r="CA65" s="89"/>
      <c r="CB65" s="83"/>
      <c r="CC65" s="92"/>
      <c r="CD65" s="93"/>
      <c r="CE65" s="89"/>
      <c r="CF65" s="83"/>
      <c r="CG65" s="89"/>
      <c r="CH65" s="89"/>
      <c r="CI65" s="93"/>
      <c r="CJ65" s="83"/>
      <c r="CK65" s="92"/>
      <c r="CL65" s="93"/>
      <c r="CM65" s="93"/>
      <c r="CN65" s="83"/>
      <c r="CO65" s="92" t="s">
        <v>858</v>
      </c>
      <c r="CP65" s="93">
        <v>220</v>
      </c>
      <c r="CQ65" s="93"/>
      <c r="CR65" s="83"/>
      <c r="CS65" s="92"/>
      <c r="CT65" s="93"/>
      <c r="CU65" s="89"/>
      <c r="CV65" s="83"/>
      <c r="CW65" s="92"/>
      <c r="CX65" s="93"/>
      <c r="CY65" s="89"/>
      <c r="CZ65" s="83"/>
      <c r="DA65" s="92"/>
      <c r="DB65" s="93"/>
      <c r="DC65" s="89"/>
      <c r="DD65" s="83"/>
      <c r="DE65" s="92"/>
      <c r="DF65" s="93"/>
      <c r="DG65" s="89"/>
      <c r="DH65" s="83"/>
      <c r="DI65" s="92"/>
      <c r="DJ65" s="93"/>
      <c r="DK65" s="89"/>
      <c r="DL65" s="83"/>
      <c r="DM65" s="103"/>
      <c r="DN65" s="103"/>
      <c r="DO65" s="103"/>
    </row>
    <row r="66" spans="1:119" ht="18.75" customHeight="1">
      <c r="A66" s="83"/>
      <c r="B66" s="83"/>
      <c r="C66" s="83"/>
      <c r="D66" s="83"/>
      <c r="E66" s="83"/>
      <c r="F66" s="83"/>
      <c r="G66" s="89"/>
      <c r="H66" s="89"/>
      <c r="I66" s="89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3"/>
      <c r="AJ66" s="83"/>
      <c r="AK66" s="89"/>
      <c r="AL66" s="89"/>
      <c r="AM66" s="93"/>
      <c r="AN66" s="93"/>
      <c r="AO66" s="93"/>
      <c r="AP66" s="93"/>
      <c r="AQ66" s="93"/>
      <c r="AR66" s="83"/>
      <c r="AS66" s="92" t="s">
        <v>859</v>
      </c>
      <c r="AT66" s="93">
        <v>440</v>
      </c>
      <c r="AU66" s="93"/>
      <c r="AV66" s="83"/>
      <c r="AW66" s="92"/>
      <c r="AX66" s="93"/>
      <c r="AY66" s="89"/>
      <c r="AZ66" s="83"/>
      <c r="BA66" s="89"/>
      <c r="BB66" s="89"/>
      <c r="BC66" s="93"/>
      <c r="BD66" s="83"/>
      <c r="BE66" s="92"/>
      <c r="BF66" s="93"/>
      <c r="BG66" s="93"/>
      <c r="BH66" s="83"/>
      <c r="BI66" s="92"/>
      <c r="BJ66" s="93"/>
      <c r="BK66" s="93"/>
      <c r="BL66" s="83"/>
      <c r="BM66" s="92"/>
      <c r="BN66" s="93"/>
      <c r="BO66" s="93"/>
      <c r="BP66" s="83"/>
      <c r="BQ66" s="89"/>
      <c r="BR66" s="89"/>
      <c r="BS66" s="93"/>
      <c r="BT66" s="83"/>
      <c r="BU66" s="92" t="s">
        <v>860</v>
      </c>
      <c r="BV66" s="93">
        <v>530</v>
      </c>
      <c r="BW66" s="89"/>
      <c r="BX66" s="83"/>
      <c r="BY66" s="92" t="s">
        <v>861</v>
      </c>
      <c r="BZ66" s="93">
        <v>170</v>
      </c>
      <c r="CA66" s="89"/>
      <c r="CB66" s="83"/>
      <c r="CC66" s="92"/>
      <c r="CD66" s="93"/>
      <c r="CE66" s="89"/>
      <c r="CF66" s="83"/>
      <c r="CG66" s="89"/>
      <c r="CH66" s="89"/>
      <c r="CI66" s="93"/>
      <c r="CJ66" s="83"/>
      <c r="CK66" s="92"/>
      <c r="CL66" s="93"/>
      <c r="CM66" s="93"/>
      <c r="CN66" s="83"/>
      <c r="CO66" s="92" t="s">
        <v>862</v>
      </c>
      <c r="CP66" s="93">
        <v>221</v>
      </c>
      <c r="CQ66" s="93"/>
      <c r="CR66" s="83"/>
      <c r="CS66" s="92"/>
      <c r="CT66" s="93"/>
      <c r="CU66" s="89"/>
      <c r="CV66" s="83"/>
      <c r="CW66" s="92"/>
      <c r="CX66" s="93"/>
      <c r="CY66" s="89"/>
      <c r="CZ66" s="83"/>
      <c r="DA66" s="92"/>
      <c r="DB66" s="93"/>
      <c r="DC66" s="89"/>
      <c r="DD66" s="83"/>
      <c r="DE66" s="92"/>
      <c r="DF66" s="93"/>
      <c r="DG66" s="89"/>
      <c r="DH66" s="83"/>
      <c r="DI66" s="92"/>
      <c r="DJ66" s="93"/>
      <c r="DK66" s="89"/>
      <c r="DL66" s="83"/>
      <c r="DM66" s="89"/>
      <c r="DN66" s="89"/>
      <c r="DO66" s="89"/>
    </row>
    <row r="67" spans="1:119" ht="18.75" customHeight="1">
      <c r="A67" s="83"/>
      <c r="B67" s="83"/>
      <c r="C67" s="83"/>
      <c r="D67" s="83"/>
      <c r="E67" s="83"/>
      <c r="F67" s="83"/>
      <c r="G67" s="89"/>
      <c r="H67" s="89"/>
      <c r="I67" s="89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3"/>
      <c r="AJ67" s="83"/>
      <c r="AK67" s="89"/>
      <c r="AL67" s="89"/>
      <c r="AM67" s="93"/>
      <c r="AN67" s="93"/>
      <c r="AO67" s="93"/>
      <c r="AP67" s="93"/>
      <c r="AQ67" s="93"/>
      <c r="AR67" s="83"/>
      <c r="AS67" s="92" t="s">
        <v>863</v>
      </c>
      <c r="AT67" s="93">
        <v>441</v>
      </c>
      <c r="AU67" s="93"/>
      <c r="AV67" s="83"/>
      <c r="AW67" s="92"/>
      <c r="AX67" s="93"/>
      <c r="AY67" s="89"/>
      <c r="AZ67" s="83"/>
      <c r="BA67" s="89"/>
      <c r="BB67" s="89"/>
      <c r="BC67" s="93"/>
      <c r="BD67" s="83"/>
      <c r="BE67" s="92"/>
      <c r="BF67" s="93"/>
      <c r="BG67" s="93"/>
      <c r="BH67" s="83"/>
      <c r="BI67" s="92"/>
      <c r="BJ67" s="93"/>
      <c r="BK67" s="93"/>
      <c r="BL67" s="83"/>
      <c r="BM67" s="92"/>
      <c r="BN67" s="93"/>
      <c r="BO67" s="93"/>
      <c r="BP67" s="83"/>
      <c r="BQ67" s="89"/>
      <c r="BR67" s="89"/>
      <c r="BS67" s="93"/>
      <c r="BT67" s="83"/>
      <c r="BU67" s="92"/>
      <c r="BV67" s="93"/>
      <c r="BW67" s="89"/>
      <c r="BX67" s="83"/>
      <c r="BY67" s="92" t="s">
        <v>864</v>
      </c>
      <c r="BZ67" s="93">
        <v>171</v>
      </c>
      <c r="CA67" s="89"/>
      <c r="CB67" s="83"/>
      <c r="CC67" s="92"/>
      <c r="CD67" s="93"/>
      <c r="CE67" s="89"/>
      <c r="CF67" s="83"/>
      <c r="CG67" s="89"/>
      <c r="CH67" s="89"/>
      <c r="CI67" s="93"/>
      <c r="CJ67" s="83"/>
      <c r="CK67" s="92"/>
      <c r="CL67" s="93"/>
      <c r="CM67" s="93"/>
      <c r="CN67" s="83"/>
      <c r="CO67" s="92" t="s">
        <v>865</v>
      </c>
      <c r="CP67" s="93">
        <v>222</v>
      </c>
      <c r="CQ67" s="93"/>
      <c r="CR67" s="83"/>
      <c r="CS67" s="92"/>
      <c r="CT67" s="93"/>
      <c r="CU67" s="89"/>
      <c r="CV67" s="83"/>
      <c r="CW67" s="92"/>
      <c r="CX67" s="93"/>
      <c r="CY67" s="89"/>
      <c r="CZ67" s="83"/>
      <c r="DA67" s="92"/>
      <c r="DB67" s="93"/>
      <c r="DC67" s="89"/>
      <c r="DD67" s="83"/>
      <c r="DE67" s="92"/>
      <c r="DF67" s="93"/>
      <c r="DG67" s="89"/>
      <c r="DH67" s="83"/>
      <c r="DI67" s="92"/>
      <c r="DJ67" s="93"/>
      <c r="DK67" s="89"/>
      <c r="DL67" s="83"/>
      <c r="DM67" s="89"/>
      <c r="DN67" s="89"/>
      <c r="DO67" s="89"/>
    </row>
    <row r="68" spans="1:119" ht="18.75" customHeight="1">
      <c r="A68" s="83"/>
      <c r="B68" s="83"/>
      <c r="C68" s="83"/>
      <c r="D68" s="83"/>
      <c r="E68" s="83"/>
      <c r="F68" s="83"/>
      <c r="G68" s="89"/>
      <c r="H68" s="89"/>
      <c r="I68" s="89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3"/>
      <c r="AJ68" s="83"/>
      <c r="AK68" s="89"/>
      <c r="AL68" s="89"/>
      <c r="AM68" s="93"/>
      <c r="AN68" s="93"/>
      <c r="AO68" s="93"/>
      <c r="AP68" s="93"/>
      <c r="AQ68" s="93"/>
      <c r="AR68" s="83"/>
      <c r="AS68" s="92" t="s">
        <v>801</v>
      </c>
      <c r="AT68" s="93">
        <v>442</v>
      </c>
      <c r="AU68" s="93"/>
      <c r="AV68" s="83"/>
      <c r="AW68" s="92"/>
      <c r="AX68" s="93"/>
      <c r="AY68" s="89"/>
      <c r="AZ68" s="83"/>
      <c r="BA68" s="89"/>
      <c r="BB68" s="89"/>
      <c r="BC68" s="93"/>
      <c r="BD68" s="83"/>
      <c r="BE68" s="92"/>
      <c r="BF68" s="93"/>
      <c r="BG68" s="93"/>
      <c r="BH68" s="83"/>
      <c r="BI68" s="89"/>
      <c r="BJ68" s="89"/>
      <c r="BK68" s="93"/>
      <c r="BL68" s="83"/>
      <c r="BM68" s="92"/>
      <c r="BN68" s="93"/>
      <c r="BO68" s="93"/>
      <c r="BP68" s="83"/>
      <c r="BQ68" s="89"/>
      <c r="BR68" s="89"/>
      <c r="BS68" s="93"/>
      <c r="BT68" s="83"/>
      <c r="BU68" s="92"/>
      <c r="BV68" s="93"/>
      <c r="BW68" s="93"/>
      <c r="BX68" s="83"/>
      <c r="BY68" s="92" t="s">
        <v>866</v>
      </c>
      <c r="BZ68" s="93">
        <v>172</v>
      </c>
      <c r="CA68" s="89"/>
      <c r="CB68" s="83"/>
      <c r="CC68" s="92"/>
      <c r="CD68" s="93"/>
      <c r="CE68" s="89"/>
      <c r="CF68" s="83"/>
      <c r="CG68" s="89"/>
      <c r="CH68" s="89"/>
      <c r="CI68" s="93"/>
      <c r="CJ68" s="83"/>
      <c r="CK68" s="92"/>
      <c r="CL68" s="93"/>
      <c r="CM68" s="93"/>
      <c r="CN68" s="83"/>
      <c r="CO68" s="92" t="s">
        <v>867</v>
      </c>
      <c r="CP68" s="93">
        <v>223</v>
      </c>
      <c r="CQ68" s="93"/>
      <c r="CR68" s="83"/>
      <c r="CS68" s="92"/>
      <c r="CT68" s="93"/>
      <c r="CU68" s="89"/>
      <c r="CV68" s="83"/>
      <c r="CW68" s="92"/>
      <c r="CX68" s="93"/>
      <c r="CY68" s="89"/>
      <c r="CZ68" s="83"/>
      <c r="DA68" s="92"/>
      <c r="DB68" s="93"/>
      <c r="DC68" s="89"/>
      <c r="DD68" s="83"/>
      <c r="DE68" s="92"/>
      <c r="DF68" s="93"/>
      <c r="DG68" s="89"/>
      <c r="DH68" s="83"/>
      <c r="DI68" s="92"/>
      <c r="DJ68" s="93"/>
      <c r="DK68" s="89"/>
      <c r="DL68" s="83"/>
      <c r="DM68" s="89"/>
      <c r="DN68" s="89"/>
      <c r="DO68" s="89"/>
    </row>
    <row r="69" spans="1:119" ht="18.75" customHeight="1">
      <c r="A69" s="83"/>
      <c r="B69" s="83"/>
      <c r="C69" s="83"/>
      <c r="D69" s="83"/>
      <c r="E69" s="83"/>
      <c r="F69" s="83"/>
      <c r="G69" s="89"/>
      <c r="H69" s="89"/>
      <c r="I69" s="89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3"/>
      <c r="AJ69" s="83"/>
      <c r="AK69" s="89"/>
      <c r="AL69" s="89"/>
      <c r="AM69" s="93"/>
      <c r="AN69" s="93"/>
      <c r="AO69" s="93"/>
      <c r="AP69" s="93"/>
      <c r="AQ69" s="93"/>
      <c r="AR69" s="83"/>
      <c r="AS69" s="92" t="s">
        <v>868</v>
      </c>
      <c r="AT69" s="93">
        <v>443</v>
      </c>
      <c r="AU69" s="93"/>
      <c r="AV69" s="83"/>
      <c r="AW69" s="92"/>
      <c r="AX69" s="93"/>
      <c r="AY69" s="89"/>
      <c r="AZ69" s="83"/>
      <c r="BA69" s="89"/>
      <c r="BB69" s="89"/>
      <c r="BC69" s="93"/>
      <c r="BD69" s="83"/>
      <c r="BE69" s="92"/>
      <c r="BF69" s="93"/>
      <c r="BG69" s="93"/>
      <c r="BH69" s="83"/>
      <c r="BI69" s="89"/>
      <c r="BJ69" s="89"/>
      <c r="BK69" s="93"/>
      <c r="BL69" s="83"/>
      <c r="BM69" s="92"/>
      <c r="BN69" s="93"/>
      <c r="BO69" s="93"/>
      <c r="BP69" s="83"/>
      <c r="BQ69" s="89"/>
      <c r="BR69" s="89"/>
      <c r="BS69" s="93"/>
      <c r="BT69" s="83"/>
      <c r="BU69" s="92"/>
      <c r="BV69" s="93"/>
      <c r="BW69" s="93"/>
      <c r="BX69" s="83"/>
      <c r="BY69" s="92" t="s">
        <v>869</v>
      </c>
      <c r="BZ69" s="93">
        <v>173</v>
      </c>
      <c r="CA69" s="89"/>
      <c r="CB69" s="83"/>
      <c r="CC69" s="92"/>
      <c r="CD69" s="93"/>
      <c r="CE69" s="89"/>
      <c r="CF69" s="83"/>
      <c r="CG69" s="89"/>
      <c r="CH69" s="89"/>
      <c r="CI69" s="93"/>
      <c r="CJ69" s="83"/>
      <c r="CK69" s="92"/>
      <c r="CL69" s="93"/>
      <c r="CM69" s="93"/>
      <c r="CN69" s="83"/>
      <c r="CO69" s="92" t="s">
        <v>870</v>
      </c>
      <c r="CP69" s="93">
        <v>224</v>
      </c>
      <c r="CQ69" s="93"/>
      <c r="CR69" s="83"/>
      <c r="CS69" s="92"/>
      <c r="CT69" s="93"/>
      <c r="CU69" s="89"/>
      <c r="CV69" s="83"/>
      <c r="CW69" s="92"/>
      <c r="CX69" s="93"/>
      <c r="CY69" s="89"/>
      <c r="CZ69" s="83"/>
      <c r="DA69" s="92"/>
      <c r="DB69" s="93"/>
      <c r="DC69" s="89"/>
      <c r="DD69" s="83"/>
      <c r="DE69" s="92"/>
      <c r="DF69" s="93"/>
      <c r="DG69" s="89"/>
      <c r="DH69" s="83"/>
      <c r="DI69" s="92"/>
      <c r="DJ69" s="93"/>
      <c r="DK69" s="89"/>
      <c r="DL69" s="83"/>
      <c r="DM69" s="89"/>
      <c r="DN69" s="89"/>
      <c r="DO69" s="89"/>
    </row>
    <row r="70" spans="1:119" ht="18.75" customHeight="1">
      <c r="A70" s="83"/>
      <c r="B70" s="83"/>
      <c r="C70" s="83"/>
      <c r="D70" s="83"/>
      <c r="E70" s="83"/>
      <c r="F70" s="83"/>
      <c r="G70" s="89"/>
      <c r="H70" s="89"/>
      <c r="I70" s="89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3"/>
      <c r="AJ70" s="83"/>
      <c r="AK70" s="89"/>
      <c r="AL70" s="89"/>
      <c r="AM70" s="93"/>
      <c r="AN70" s="93"/>
      <c r="AO70" s="93"/>
      <c r="AP70" s="93"/>
      <c r="AQ70" s="93"/>
      <c r="AR70" s="83"/>
      <c r="AS70" s="92" t="s">
        <v>871</v>
      </c>
      <c r="AT70" s="93">
        <v>444</v>
      </c>
      <c r="AU70" s="93"/>
      <c r="AV70" s="83"/>
      <c r="AW70" s="92"/>
      <c r="AX70" s="93"/>
      <c r="AY70" s="89"/>
      <c r="AZ70" s="83"/>
      <c r="BA70" s="89"/>
      <c r="BB70" s="89"/>
      <c r="BC70" s="93"/>
      <c r="BD70" s="83"/>
      <c r="BE70" s="92"/>
      <c r="BF70" s="93"/>
      <c r="BG70" s="93"/>
      <c r="BH70" s="83"/>
      <c r="BI70" s="89"/>
      <c r="BJ70" s="89"/>
      <c r="BK70" s="93"/>
      <c r="BL70" s="83"/>
      <c r="BM70" s="92"/>
      <c r="BN70" s="93"/>
      <c r="BO70" s="93"/>
      <c r="BP70" s="83"/>
      <c r="BQ70" s="89"/>
      <c r="BR70" s="89"/>
      <c r="BS70" s="93"/>
      <c r="BT70" s="83"/>
      <c r="BU70" s="92"/>
      <c r="BV70" s="93"/>
      <c r="BW70" s="93"/>
      <c r="BX70" s="83"/>
      <c r="BY70" s="92" t="s">
        <v>872</v>
      </c>
      <c r="BZ70" s="93">
        <v>174</v>
      </c>
      <c r="CA70" s="89"/>
      <c r="CB70" s="83"/>
      <c r="CC70" s="92"/>
      <c r="CD70" s="93"/>
      <c r="CE70" s="89"/>
      <c r="CF70" s="83"/>
      <c r="CG70" s="89"/>
      <c r="CH70" s="89"/>
      <c r="CI70" s="93"/>
      <c r="CJ70" s="83"/>
      <c r="CK70" s="92"/>
      <c r="CL70" s="93"/>
      <c r="CM70" s="93"/>
      <c r="CN70" s="83"/>
      <c r="CO70" s="92" t="s">
        <v>873</v>
      </c>
      <c r="CP70" s="93">
        <v>225</v>
      </c>
      <c r="CQ70" s="93"/>
      <c r="CR70" s="83"/>
      <c r="CS70" s="92"/>
      <c r="CT70" s="93"/>
      <c r="CU70" s="89"/>
      <c r="CV70" s="83"/>
      <c r="CW70" s="92"/>
      <c r="CX70" s="93"/>
      <c r="CY70" s="89"/>
      <c r="CZ70" s="83"/>
      <c r="DA70" s="92"/>
      <c r="DB70" s="93"/>
      <c r="DC70" s="89"/>
      <c r="DD70" s="83"/>
      <c r="DE70" s="92"/>
      <c r="DF70" s="93"/>
      <c r="DG70" s="89"/>
      <c r="DH70" s="83"/>
      <c r="DI70" s="92"/>
      <c r="DJ70" s="93"/>
      <c r="DK70" s="89"/>
      <c r="DL70" s="83"/>
      <c r="DM70" s="89"/>
      <c r="DN70" s="89"/>
      <c r="DO70" s="89"/>
    </row>
    <row r="71" spans="1:119" ht="18.75" customHeight="1">
      <c r="A71" s="83"/>
      <c r="B71" s="83"/>
      <c r="C71" s="83"/>
      <c r="D71" s="83"/>
      <c r="E71" s="83"/>
      <c r="F71" s="83"/>
      <c r="G71" s="89"/>
      <c r="H71" s="89"/>
      <c r="I71" s="89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3"/>
      <c r="AJ71" s="83"/>
      <c r="AK71" s="89"/>
      <c r="AL71" s="89"/>
      <c r="AM71" s="93"/>
      <c r="AN71" s="93"/>
      <c r="AO71" s="93"/>
      <c r="AP71" s="93"/>
      <c r="AQ71" s="93"/>
      <c r="AR71" s="83"/>
      <c r="AS71" s="92" t="s">
        <v>874</v>
      </c>
      <c r="AT71" s="93">
        <v>446</v>
      </c>
      <c r="AU71" s="93"/>
      <c r="AV71" s="83"/>
      <c r="AW71" s="92"/>
      <c r="AX71" s="93"/>
      <c r="AY71" s="89"/>
      <c r="AZ71" s="83"/>
      <c r="BA71" s="89"/>
      <c r="BB71" s="89"/>
      <c r="BC71" s="93"/>
      <c r="BD71" s="83"/>
      <c r="BE71" s="92"/>
      <c r="BF71" s="93"/>
      <c r="BG71" s="93"/>
      <c r="BH71" s="83"/>
      <c r="BI71" s="89"/>
      <c r="BJ71" s="89"/>
      <c r="BK71" s="93"/>
      <c r="BL71" s="83"/>
      <c r="BM71" s="92"/>
      <c r="BN71" s="93"/>
      <c r="BO71" s="93"/>
      <c r="BP71" s="83"/>
      <c r="BQ71" s="89"/>
      <c r="BR71" s="89"/>
      <c r="BS71" s="93"/>
      <c r="BT71" s="83"/>
      <c r="BU71" s="92"/>
      <c r="BV71" s="93"/>
      <c r="BW71" s="93"/>
      <c r="BX71" s="83"/>
      <c r="BY71" s="92" t="s">
        <v>875</v>
      </c>
      <c r="BZ71" s="93">
        <v>272</v>
      </c>
      <c r="CA71" s="89"/>
      <c r="CB71" s="83"/>
      <c r="CC71" s="92"/>
      <c r="CD71" s="93"/>
      <c r="CE71" s="89"/>
      <c r="CF71" s="83"/>
      <c r="CG71" s="89"/>
      <c r="CH71" s="89"/>
      <c r="CI71" s="93"/>
      <c r="CJ71" s="83"/>
      <c r="CK71" s="92"/>
      <c r="CL71" s="93"/>
      <c r="CM71" s="93"/>
      <c r="CN71" s="83"/>
      <c r="CO71" s="92" t="s">
        <v>876</v>
      </c>
      <c r="CP71" s="93">
        <v>226</v>
      </c>
      <c r="CQ71" s="93"/>
      <c r="CR71" s="83"/>
      <c r="CS71" s="92"/>
      <c r="CT71" s="93"/>
      <c r="CU71" s="89"/>
      <c r="CV71" s="83"/>
      <c r="CW71" s="92"/>
      <c r="CX71" s="93"/>
      <c r="CY71" s="89"/>
      <c r="CZ71" s="83"/>
      <c r="DA71" s="92"/>
      <c r="DB71" s="93"/>
      <c r="DC71" s="89"/>
      <c r="DD71" s="83"/>
      <c r="DE71" s="92"/>
      <c r="DF71" s="93"/>
      <c r="DG71" s="89"/>
      <c r="DH71" s="83"/>
      <c r="DI71" s="92"/>
      <c r="DJ71" s="93"/>
      <c r="DK71" s="89"/>
      <c r="DL71" s="83"/>
      <c r="DM71" s="89"/>
      <c r="DN71" s="89"/>
      <c r="DO71" s="89"/>
    </row>
    <row r="72" spans="1:119" ht="18.75" customHeight="1">
      <c r="A72" s="83"/>
      <c r="B72" s="83"/>
      <c r="C72" s="83"/>
      <c r="D72" s="83"/>
      <c r="E72" s="83"/>
      <c r="F72" s="83"/>
      <c r="G72" s="89"/>
      <c r="H72" s="89"/>
      <c r="I72" s="89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3"/>
      <c r="AJ72" s="83"/>
      <c r="AK72" s="89"/>
      <c r="AL72" s="89"/>
      <c r="AM72" s="93"/>
      <c r="AN72" s="93"/>
      <c r="AO72" s="93"/>
      <c r="AP72" s="93"/>
      <c r="AQ72" s="93"/>
      <c r="AR72" s="83"/>
      <c r="AS72" s="92" t="s">
        <v>877</v>
      </c>
      <c r="AT72" s="93">
        <v>447</v>
      </c>
      <c r="AU72" s="93"/>
      <c r="AV72" s="83"/>
      <c r="AW72" s="92"/>
      <c r="AX72" s="93"/>
      <c r="AY72" s="89"/>
      <c r="AZ72" s="83"/>
      <c r="BA72" s="89"/>
      <c r="BB72" s="89"/>
      <c r="BC72" s="93"/>
      <c r="BD72" s="83"/>
      <c r="BE72" s="92"/>
      <c r="BF72" s="93"/>
      <c r="BG72" s="93"/>
      <c r="BH72" s="83"/>
      <c r="BI72" s="89"/>
      <c r="BJ72" s="89"/>
      <c r="BK72" s="93"/>
      <c r="BL72" s="83"/>
      <c r="BM72" s="92"/>
      <c r="BN72" s="93"/>
      <c r="BO72" s="93"/>
      <c r="BP72" s="83"/>
      <c r="BQ72" s="89"/>
      <c r="BR72" s="89"/>
      <c r="BS72" s="93"/>
      <c r="BT72" s="83"/>
      <c r="BU72" s="92"/>
      <c r="BV72" s="93"/>
      <c r="BW72" s="93"/>
      <c r="BX72" s="83"/>
      <c r="BY72" s="92" t="s">
        <v>878</v>
      </c>
      <c r="BZ72" s="93">
        <v>273</v>
      </c>
      <c r="CA72" s="89"/>
      <c r="CB72" s="83"/>
      <c r="CC72" s="92"/>
      <c r="CD72" s="93"/>
      <c r="CE72" s="89"/>
      <c r="CF72" s="83"/>
      <c r="CG72" s="89"/>
      <c r="CH72" s="89"/>
      <c r="CI72" s="93"/>
      <c r="CJ72" s="83"/>
      <c r="CK72" s="92"/>
      <c r="CL72" s="93"/>
      <c r="CM72" s="93"/>
      <c r="CN72" s="83"/>
      <c r="CO72" s="92" t="s">
        <v>879</v>
      </c>
      <c r="CP72" s="93">
        <v>227</v>
      </c>
      <c r="CQ72" s="93"/>
      <c r="CR72" s="83"/>
      <c r="CS72" s="92"/>
      <c r="CT72" s="93"/>
      <c r="CU72" s="89"/>
      <c r="CV72" s="83"/>
      <c r="CW72" s="92"/>
      <c r="CX72" s="93"/>
      <c r="CY72" s="89"/>
      <c r="CZ72" s="83"/>
      <c r="DA72" s="92"/>
      <c r="DB72" s="93"/>
      <c r="DC72" s="89"/>
      <c r="DD72" s="83"/>
      <c r="DE72" s="92"/>
      <c r="DF72" s="93"/>
      <c r="DG72" s="89"/>
      <c r="DH72" s="83"/>
      <c r="DI72" s="92"/>
      <c r="DJ72" s="93"/>
      <c r="DK72" s="89"/>
      <c r="DL72" s="83"/>
      <c r="DM72" s="89"/>
      <c r="DN72" s="89"/>
      <c r="DO72" s="89"/>
    </row>
    <row r="73" spans="1:119" ht="18.75" customHeight="1">
      <c r="A73" s="83"/>
      <c r="B73" s="83"/>
      <c r="C73" s="83"/>
      <c r="D73" s="83"/>
      <c r="E73" s="83"/>
      <c r="F73" s="83"/>
      <c r="G73" s="89"/>
      <c r="H73" s="89"/>
      <c r="I73" s="89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3"/>
      <c r="AJ73" s="83"/>
      <c r="AK73" s="89"/>
      <c r="AL73" s="89"/>
      <c r="AM73" s="93"/>
      <c r="AN73" s="93"/>
      <c r="AO73" s="93"/>
      <c r="AP73" s="93"/>
      <c r="AQ73" s="93"/>
      <c r="AR73" s="83"/>
      <c r="AS73" s="92" t="s">
        <v>880</v>
      </c>
      <c r="AT73" s="93">
        <v>448</v>
      </c>
      <c r="AU73" s="93"/>
      <c r="AV73" s="83"/>
      <c r="AW73" s="92"/>
      <c r="AX73" s="93"/>
      <c r="AY73" s="89"/>
      <c r="AZ73" s="83"/>
      <c r="BA73" s="89"/>
      <c r="BB73" s="89"/>
      <c r="BC73" s="93"/>
      <c r="BD73" s="83"/>
      <c r="BE73" s="92"/>
      <c r="BF73" s="93"/>
      <c r="BG73" s="93"/>
      <c r="BH73" s="83"/>
      <c r="BI73" s="89"/>
      <c r="BJ73" s="89"/>
      <c r="BK73" s="93"/>
      <c r="BL73" s="83"/>
      <c r="BM73" s="92"/>
      <c r="BN73" s="93"/>
      <c r="BO73" s="93"/>
      <c r="BP73" s="83"/>
      <c r="BQ73" s="89"/>
      <c r="BR73" s="89"/>
      <c r="BS73" s="93"/>
      <c r="BT73" s="83"/>
      <c r="BU73" s="92"/>
      <c r="BV73" s="93"/>
      <c r="BW73" s="93"/>
      <c r="BX73" s="83"/>
      <c r="BY73" s="92" t="s">
        <v>881</v>
      </c>
      <c r="BZ73" s="93">
        <v>274</v>
      </c>
      <c r="CA73" s="89"/>
      <c r="CB73" s="83"/>
      <c r="CC73" s="92"/>
      <c r="CD73" s="93"/>
      <c r="CE73" s="89"/>
      <c r="CF73" s="83"/>
      <c r="CG73" s="89"/>
      <c r="CH73" s="89"/>
      <c r="CI73" s="93"/>
      <c r="CJ73" s="83"/>
      <c r="CK73" s="92"/>
      <c r="CL73" s="93"/>
      <c r="CM73" s="93"/>
      <c r="CN73" s="83"/>
      <c r="CO73" s="92" t="s">
        <v>183</v>
      </c>
      <c r="CP73" s="93">
        <v>228</v>
      </c>
      <c r="CQ73" s="93"/>
      <c r="CR73" s="83"/>
      <c r="CS73" s="92"/>
      <c r="CT73" s="93"/>
      <c r="CU73" s="89"/>
      <c r="CV73" s="83"/>
      <c r="CW73" s="92"/>
      <c r="CX73" s="93"/>
      <c r="CY73" s="89"/>
      <c r="CZ73" s="83"/>
      <c r="DA73" s="92"/>
      <c r="DB73" s="93"/>
      <c r="DC73" s="89"/>
      <c r="DD73" s="83"/>
      <c r="DE73" s="92"/>
      <c r="DF73" s="93"/>
      <c r="DG73" s="89"/>
      <c r="DH73" s="83"/>
      <c r="DI73" s="92"/>
      <c r="DJ73" s="93"/>
      <c r="DK73" s="89"/>
      <c r="DL73" s="83"/>
      <c r="DM73" s="89"/>
      <c r="DN73" s="89"/>
      <c r="DO73" s="89"/>
    </row>
    <row r="74" spans="1:119" ht="18.75" customHeight="1">
      <c r="A74" s="83"/>
      <c r="B74" s="83"/>
      <c r="C74" s="83"/>
      <c r="D74" s="83"/>
      <c r="E74" s="83"/>
      <c r="F74" s="83"/>
      <c r="G74" s="89"/>
      <c r="H74" s="89"/>
      <c r="I74" s="89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3"/>
      <c r="AJ74" s="83"/>
      <c r="AK74" s="89"/>
      <c r="AL74" s="89"/>
      <c r="AM74" s="93"/>
      <c r="AN74" s="93"/>
      <c r="AO74" s="93"/>
      <c r="AP74" s="93"/>
      <c r="AQ74" s="93"/>
      <c r="AR74" s="83"/>
      <c r="AS74" s="92" t="s">
        <v>882</v>
      </c>
      <c r="AT74" s="93">
        <v>449</v>
      </c>
      <c r="AU74" s="93"/>
      <c r="AV74" s="83"/>
      <c r="AW74" s="92"/>
      <c r="AX74" s="93"/>
      <c r="AY74" s="89"/>
      <c r="AZ74" s="83"/>
      <c r="BA74" s="89"/>
      <c r="BB74" s="89"/>
      <c r="BC74" s="93"/>
      <c r="BD74" s="83"/>
      <c r="BE74" s="92"/>
      <c r="BF74" s="93"/>
      <c r="BG74" s="93"/>
      <c r="BH74" s="83"/>
      <c r="BI74" s="89"/>
      <c r="BJ74" s="89"/>
      <c r="BK74" s="93"/>
      <c r="BL74" s="83"/>
      <c r="BM74" s="92"/>
      <c r="BN74" s="93"/>
      <c r="BO74" s="93"/>
      <c r="BP74" s="83"/>
      <c r="BQ74" s="89"/>
      <c r="BR74" s="89"/>
      <c r="BS74" s="93"/>
      <c r="BT74" s="83"/>
      <c r="BU74" s="92"/>
      <c r="BV74" s="93"/>
      <c r="BW74" s="93"/>
      <c r="BX74" s="83"/>
      <c r="BY74" s="92" t="s">
        <v>883</v>
      </c>
      <c r="BZ74" s="93">
        <v>275</v>
      </c>
      <c r="CA74" s="89"/>
      <c r="CB74" s="83"/>
      <c r="CC74" s="92"/>
      <c r="CD74" s="93"/>
      <c r="CE74" s="89"/>
      <c r="CF74" s="83"/>
      <c r="CG74" s="89"/>
      <c r="CH74" s="89"/>
      <c r="CI74" s="93"/>
      <c r="CJ74" s="83"/>
      <c r="CK74" s="92"/>
      <c r="CL74" s="93"/>
      <c r="CM74" s="93"/>
      <c r="CN74" s="83"/>
      <c r="CO74" s="92" t="s">
        <v>884</v>
      </c>
      <c r="CP74" s="93">
        <v>229</v>
      </c>
      <c r="CQ74" s="93"/>
      <c r="CR74" s="83"/>
      <c r="CS74" s="92"/>
      <c r="CT74" s="93"/>
      <c r="CU74" s="89"/>
      <c r="CV74" s="83"/>
      <c r="CW74" s="92"/>
      <c r="CX74" s="93"/>
      <c r="CY74" s="89"/>
      <c r="CZ74" s="83"/>
      <c r="DA74" s="92"/>
      <c r="DB74" s="93"/>
      <c r="DC74" s="89"/>
      <c r="DD74" s="83"/>
      <c r="DE74" s="92"/>
      <c r="DF74" s="93"/>
      <c r="DG74" s="89"/>
      <c r="DH74" s="83"/>
      <c r="DI74" s="92"/>
      <c r="DJ74" s="93"/>
      <c r="DK74" s="89"/>
      <c r="DL74" s="83"/>
      <c r="DM74" s="89"/>
      <c r="DN74" s="89"/>
      <c r="DO74" s="89"/>
    </row>
    <row r="75" spans="1:119" ht="18.75" customHeight="1">
      <c r="A75" s="83"/>
      <c r="B75" s="83"/>
      <c r="C75" s="83"/>
      <c r="D75" s="83"/>
      <c r="E75" s="83"/>
      <c r="F75" s="83"/>
      <c r="G75" s="89"/>
      <c r="H75" s="89"/>
      <c r="I75" s="89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3"/>
      <c r="AJ75" s="83"/>
      <c r="AK75" s="89"/>
      <c r="AL75" s="89"/>
      <c r="AM75" s="93"/>
      <c r="AN75" s="93"/>
      <c r="AO75" s="93"/>
      <c r="AP75" s="93"/>
      <c r="AQ75" s="93"/>
      <c r="AR75" s="83"/>
      <c r="AS75" s="92" t="s">
        <v>885</v>
      </c>
      <c r="AT75" s="93">
        <v>450</v>
      </c>
      <c r="AU75" s="93"/>
      <c r="AV75" s="83"/>
      <c r="AW75" s="92"/>
      <c r="AX75" s="93"/>
      <c r="AY75" s="89"/>
      <c r="AZ75" s="83"/>
      <c r="BA75" s="89"/>
      <c r="BB75" s="89"/>
      <c r="BC75" s="93"/>
      <c r="BD75" s="83"/>
      <c r="BE75" s="92"/>
      <c r="BF75" s="93"/>
      <c r="BG75" s="93"/>
      <c r="BH75" s="83"/>
      <c r="BI75" s="89"/>
      <c r="BJ75" s="89"/>
      <c r="BK75" s="93"/>
      <c r="BL75" s="83"/>
      <c r="BM75" s="92"/>
      <c r="BN75" s="93"/>
      <c r="BO75" s="93"/>
      <c r="BP75" s="83"/>
      <c r="BQ75" s="89"/>
      <c r="BR75" s="89"/>
      <c r="BS75" s="93"/>
      <c r="BT75" s="83"/>
      <c r="BU75" s="92"/>
      <c r="BV75" s="93"/>
      <c r="BW75" s="93"/>
      <c r="BX75" s="83"/>
      <c r="BY75" s="92" t="s">
        <v>886</v>
      </c>
      <c r="BZ75" s="93">
        <v>669</v>
      </c>
      <c r="CA75" s="89"/>
      <c r="CB75" s="83"/>
      <c r="CC75" s="92"/>
      <c r="CD75" s="93"/>
      <c r="CE75" s="89"/>
      <c r="CF75" s="83"/>
      <c r="CG75" s="89"/>
      <c r="CH75" s="89"/>
      <c r="CI75" s="93"/>
      <c r="CJ75" s="83"/>
      <c r="CK75" s="92"/>
      <c r="CL75" s="93"/>
      <c r="CM75" s="93"/>
      <c r="CN75" s="83"/>
      <c r="CO75" s="92" t="s">
        <v>678</v>
      </c>
      <c r="CP75" s="93" t="s">
        <v>887</v>
      </c>
      <c r="CQ75" s="89"/>
      <c r="CR75" s="83"/>
      <c r="CS75" s="92"/>
      <c r="CT75" s="93"/>
      <c r="CU75" s="89"/>
      <c r="CV75" s="83"/>
      <c r="CW75" s="92"/>
      <c r="CX75" s="93"/>
      <c r="CY75" s="89"/>
      <c r="CZ75" s="83"/>
      <c r="DA75" s="92"/>
      <c r="DB75" s="93"/>
      <c r="DC75" s="89"/>
      <c r="DD75" s="83"/>
      <c r="DE75" s="92"/>
      <c r="DF75" s="93"/>
      <c r="DG75" s="89"/>
      <c r="DH75" s="83"/>
      <c r="DI75" s="92"/>
      <c r="DJ75" s="93"/>
      <c r="DK75" s="89"/>
      <c r="DL75" s="83"/>
      <c r="DM75" s="89"/>
      <c r="DN75" s="89"/>
      <c r="DO75" s="89"/>
    </row>
    <row r="76" spans="1:119" ht="18.75" customHeight="1">
      <c r="A76" s="83"/>
      <c r="B76" s="83"/>
      <c r="C76" s="83"/>
      <c r="D76" s="83"/>
      <c r="E76" s="83"/>
      <c r="F76" s="83"/>
      <c r="G76" s="89"/>
      <c r="H76" s="89"/>
      <c r="I76" s="89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3"/>
      <c r="AJ76" s="83"/>
      <c r="AK76" s="89"/>
      <c r="AL76" s="89"/>
      <c r="AM76" s="93"/>
      <c r="AN76" s="93"/>
      <c r="AO76" s="93"/>
      <c r="AP76" s="93"/>
      <c r="AQ76" s="93"/>
      <c r="AR76" s="83"/>
      <c r="AS76" s="92" t="s">
        <v>888</v>
      </c>
      <c r="AT76" s="93">
        <v>451</v>
      </c>
      <c r="AU76" s="93"/>
      <c r="AV76" s="83"/>
      <c r="AW76" s="92"/>
      <c r="AX76" s="93"/>
      <c r="AY76" s="89"/>
      <c r="AZ76" s="83"/>
      <c r="BA76" s="89"/>
      <c r="BB76" s="89"/>
      <c r="BC76" s="93"/>
      <c r="BD76" s="83"/>
      <c r="BE76" s="92"/>
      <c r="BF76" s="93"/>
      <c r="BG76" s="93"/>
      <c r="BH76" s="83"/>
      <c r="BI76" s="89"/>
      <c r="BJ76" s="89"/>
      <c r="BK76" s="93"/>
      <c r="BL76" s="83"/>
      <c r="BM76" s="92"/>
      <c r="BN76" s="93"/>
      <c r="BO76" s="93"/>
      <c r="BP76" s="83"/>
      <c r="BQ76" s="89"/>
      <c r="BR76" s="89"/>
      <c r="BS76" s="93"/>
      <c r="BT76" s="83"/>
      <c r="BU76" s="92"/>
      <c r="BV76" s="93"/>
      <c r="BW76" s="93"/>
      <c r="BX76" s="83"/>
      <c r="BY76" s="92" t="s">
        <v>889</v>
      </c>
      <c r="BZ76" s="93">
        <v>670</v>
      </c>
      <c r="CA76" s="89"/>
      <c r="CB76" s="83"/>
      <c r="CC76" s="92"/>
      <c r="CD76" s="93"/>
      <c r="CE76" s="89"/>
      <c r="CF76" s="83"/>
      <c r="CG76" s="89"/>
      <c r="CH76" s="89"/>
      <c r="CI76" s="93"/>
      <c r="CJ76" s="83"/>
      <c r="CK76" s="92"/>
      <c r="CL76" s="93"/>
      <c r="CM76" s="93"/>
      <c r="CN76" s="83"/>
      <c r="CO76" s="92" t="s">
        <v>295</v>
      </c>
      <c r="CP76" s="93" t="s">
        <v>890</v>
      </c>
      <c r="CQ76" s="89"/>
      <c r="CR76" s="83"/>
      <c r="CS76" s="92"/>
      <c r="CT76" s="93"/>
      <c r="CU76" s="89"/>
      <c r="CV76" s="83"/>
      <c r="CW76" s="92"/>
      <c r="CX76" s="93"/>
      <c r="CY76" s="89"/>
      <c r="CZ76" s="83"/>
      <c r="DA76" s="92"/>
      <c r="DB76" s="93"/>
      <c r="DC76" s="89"/>
      <c r="DD76" s="83"/>
      <c r="DE76" s="92"/>
      <c r="DF76" s="93"/>
      <c r="DG76" s="89"/>
      <c r="DH76" s="83"/>
      <c r="DI76" s="92"/>
      <c r="DJ76" s="93"/>
      <c r="DK76" s="89"/>
      <c r="DL76" s="83"/>
      <c r="DM76" s="89"/>
      <c r="DN76" s="89"/>
      <c r="DO76" s="89"/>
    </row>
    <row r="77" spans="1:119" ht="18.75" customHeight="1">
      <c r="A77" s="83"/>
      <c r="B77" s="83"/>
      <c r="C77" s="83"/>
      <c r="D77" s="83"/>
      <c r="E77" s="83"/>
      <c r="F77" s="83"/>
      <c r="G77" s="89"/>
      <c r="H77" s="89"/>
      <c r="I77" s="89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3"/>
      <c r="AJ77" s="83"/>
      <c r="AK77" s="89"/>
      <c r="AL77" s="89"/>
      <c r="AM77" s="93"/>
      <c r="AN77" s="93"/>
      <c r="AO77" s="93"/>
      <c r="AP77" s="93"/>
      <c r="AQ77" s="93"/>
      <c r="AR77" s="83"/>
      <c r="AS77" s="92" t="s">
        <v>891</v>
      </c>
      <c r="AT77" s="93">
        <v>667</v>
      </c>
      <c r="AU77" s="93"/>
      <c r="AV77" s="83"/>
      <c r="AW77" s="92"/>
      <c r="AX77" s="93"/>
      <c r="AY77" s="89"/>
      <c r="AZ77" s="83"/>
      <c r="BA77" s="89"/>
      <c r="BB77" s="89"/>
      <c r="BC77" s="93"/>
      <c r="BD77" s="83"/>
      <c r="BE77" s="92"/>
      <c r="BF77" s="93"/>
      <c r="BG77" s="93"/>
      <c r="BH77" s="83"/>
      <c r="BI77" s="89"/>
      <c r="BJ77" s="89"/>
      <c r="BK77" s="93"/>
      <c r="BL77" s="83"/>
      <c r="BM77" s="92"/>
      <c r="BN77" s="93"/>
      <c r="BO77" s="93"/>
      <c r="BP77" s="83"/>
      <c r="BQ77" s="89"/>
      <c r="BR77" s="89"/>
      <c r="BS77" s="93"/>
      <c r="BT77" s="83"/>
      <c r="BU77" s="92"/>
      <c r="BV77" s="93"/>
      <c r="BW77" s="93"/>
      <c r="BX77" s="83"/>
      <c r="BY77" s="92" t="s">
        <v>892</v>
      </c>
      <c r="BZ77" s="93">
        <v>763</v>
      </c>
      <c r="CA77" s="89"/>
      <c r="CB77" s="83"/>
      <c r="CC77" s="92"/>
      <c r="CD77" s="93"/>
      <c r="CE77" s="89"/>
      <c r="CF77" s="83"/>
      <c r="CG77" s="89"/>
      <c r="CH77" s="89"/>
      <c r="CI77" s="93"/>
      <c r="CJ77" s="83"/>
      <c r="CK77" s="92"/>
      <c r="CL77" s="93"/>
      <c r="CM77" s="93"/>
      <c r="CN77" s="83"/>
      <c r="CO77" s="92" t="s">
        <v>427</v>
      </c>
      <c r="CP77" s="93" t="s">
        <v>893</v>
      </c>
      <c r="CQ77" s="89"/>
      <c r="CR77" s="83"/>
      <c r="CS77" s="92"/>
      <c r="CT77" s="93"/>
      <c r="CU77" s="89"/>
      <c r="CV77" s="83"/>
      <c r="CW77" s="92"/>
      <c r="CX77" s="93"/>
      <c r="CY77" s="89"/>
      <c r="CZ77" s="83"/>
      <c r="DA77" s="92"/>
      <c r="DB77" s="93"/>
      <c r="DC77" s="89"/>
      <c r="DD77" s="83"/>
      <c r="DE77" s="92"/>
      <c r="DF77" s="93"/>
      <c r="DG77" s="89"/>
      <c r="DH77" s="83"/>
      <c r="DI77" s="92"/>
      <c r="DJ77" s="93"/>
      <c r="DK77" s="89"/>
      <c r="DL77" s="83"/>
      <c r="DM77" s="89"/>
      <c r="DN77" s="89"/>
      <c r="DO77" s="89"/>
    </row>
    <row r="78" spans="1:119" ht="18.75" customHeight="1">
      <c r="A78" s="83"/>
      <c r="B78" s="83"/>
      <c r="C78" s="83"/>
      <c r="D78" s="83"/>
      <c r="E78" s="83"/>
      <c r="F78" s="83"/>
      <c r="G78" s="89"/>
      <c r="H78" s="89"/>
      <c r="I78" s="89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3"/>
      <c r="AJ78" s="83"/>
      <c r="AK78" s="89"/>
      <c r="AL78" s="89"/>
      <c r="AM78" s="93"/>
      <c r="AN78" s="93"/>
      <c r="AO78" s="93"/>
      <c r="AP78" s="93"/>
      <c r="AQ78" s="93"/>
      <c r="AR78" s="83"/>
      <c r="AS78" s="92" t="s">
        <v>894</v>
      </c>
      <c r="AT78" s="93">
        <v>765</v>
      </c>
      <c r="AU78" s="93"/>
      <c r="AV78" s="83"/>
      <c r="AW78" s="92"/>
      <c r="AX78" s="93"/>
      <c r="AY78" s="89"/>
      <c r="AZ78" s="83"/>
      <c r="BA78" s="89"/>
      <c r="BB78" s="89"/>
      <c r="BC78" s="93"/>
      <c r="BD78" s="83"/>
      <c r="BE78" s="92"/>
      <c r="BF78" s="93"/>
      <c r="BG78" s="93"/>
      <c r="BH78" s="83"/>
      <c r="BI78" s="92"/>
      <c r="BJ78" s="93"/>
      <c r="BK78" s="93"/>
      <c r="BL78" s="83"/>
      <c r="BM78" s="92"/>
      <c r="BN78" s="93"/>
      <c r="BO78" s="93"/>
      <c r="BP78" s="83"/>
      <c r="BQ78" s="89"/>
      <c r="BR78" s="89"/>
      <c r="BS78" s="93"/>
      <c r="BT78" s="83"/>
      <c r="BU78" s="92"/>
      <c r="BV78" s="93"/>
      <c r="BW78" s="93"/>
      <c r="BX78" s="83"/>
      <c r="BY78" s="92" t="s">
        <v>895</v>
      </c>
      <c r="BZ78" s="93">
        <v>764</v>
      </c>
      <c r="CA78" s="89"/>
      <c r="CB78" s="83"/>
      <c r="CC78" s="92"/>
      <c r="CD78" s="93"/>
      <c r="CE78" s="89"/>
      <c r="CF78" s="83"/>
      <c r="CG78" s="89"/>
      <c r="CH78" s="89"/>
      <c r="CI78" s="93"/>
      <c r="CJ78" s="83"/>
      <c r="CK78" s="92"/>
      <c r="CL78" s="93"/>
      <c r="CM78" s="93"/>
      <c r="CN78" s="83"/>
      <c r="CO78" s="92" t="s">
        <v>464</v>
      </c>
      <c r="CP78" s="93" t="s">
        <v>896</v>
      </c>
      <c r="CQ78" s="89"/>
      <c r="CR78" s="83"/>
      <c r="CS78" s="92"/>
      <c r="CT78" s="93"/>
      <c r="CU78" s="89"/>
      <c r="CV78" s="83"/>
      <c r="CW78" s="92"/>
      <c r="CX78" s="93"/>
      <c r="CY78" s="89"/>
      <c r="CZ78" s="83"/>
      <c r="DA78" s="92"/>
      <c r="DB78" s="93"/>
      <c r="DC78" s="89"/>
      <c r="DD78" s="83"/>
      <c r="DE78" s="92"/>
      <c r="DF78" s="93"/>
      <c r="DG78" s="89"/>
      <c r="DH78" s="83"/>
      <c r="DI78" s="92"/>
      <c r="DJ78" s="93"/>
      <c r="DK78" s="89"/>
      <c r="DL78" s="83"/>
      <c r="DM78" s="89"/>
      <c r="DN78" s="89"/>
      <c r="DO78" s="89"/>
    </row>
    <row r="79" spans="1:119" ht="18.75" customHeight="1">
      <c r="A79" s="83"/>
      <c r="B79" s="83"/>
      <c r="C79" s="83"/>
      <c r="D79" s="83"/>
      <c r="E79" s="83"/>
      <c r="F79" s="83"/>
      <c r="G79" s="89"/>
      <c r="H79" s="89"/>
      <c r="I79" s="89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3"/>
      <c r="AJ79" s="83"/>
      <c r="AK79" s="89"/>
      <c r="AL79" s="89"/>
      <c r="AM79" s="93"/>
      <c r="AN79" s="93"/>
      <c r="AO79" s="93"/>
      <c r="AP79" s="93"/>
      <c r="AQ79" s="93"/>
      <c r="AR79" s="83"/>
      <c r="AS79" s="92" t="s">
        <v>897</v>
      </c>
      <c r="AT79" s="93">
        <v>830</v>
      </c>
      <c r="AU79" s="93"/>
      <c r="AV79" s="83"/>
      <c r="AW79" s="92"/>
      <c r="AX79" s="93"/>
      <c r="AY79" s="89"/>
      <c r="AZ79" s="83"/>
      <c r="BA79" s="89"/>
      <c r="BB79" s="89"/>
      <c r="BC79" s="93"/>
      <c r="BD79" s="83"/>
      <c r="BE79" s="92"/>
      <c r="BF79" s="93"/>
      <c r="BG79" s="93"/>
      <c r="BH79" s="83"/>
      <c r="BI79" s="92"/>
      <c r="BJ79" s="93"/>
      <c r="BK79" s="93"/>
      <c r="BL79" s="83"/>
      <c r="BM79" s="92"/>
      <c r="BN79" s="93"/>
      <c r="BO79" s="93"/>
      <c r="BP79" s="83"/>
      <c r="BQ79" s="89"/>
      <c r="BR79" s="89"/>
      <c r="BS79" s="93"/>
      <c r="BT79" s="83"/>
      <c r="BU79" s="92"/>
      <c r="BV79" s="93"/>
      <c r="BW79" s="93"/>
      <c r="BX79" s="83"/>
      <c r="BY79" s="89" t="s">
        <v>898</v>
      </c>
      <c r="BZ79" s="89">
        <v>838</v>
      </c>
      <c r="CA79" s="89"/>
      <c r="CB79" s="83"/>
      <c r="CC79" s="92"/>
      <c r="CD79" s="93"/>
      <c r="CE79" s="89"/>
      <c r="CF79" s="83"/>
      <c r="CG79" s="89"/>
      <c r="CH79" s="89"/>
      <c r="CI79" s="93"/>
      <c r="CJ79" s="83"/>
      <c r="CK79" s="92"/>
      <c r="CL79" s="93"/>
      <c r="CM79" s="93"/>
      <c r="CN79" s="83"/>
      <c r="CO79" s="89" t="s">
        <v>556</v>
      </c>
      <c r="CP79" s="109" t="s">
        <v>899</v>
      </c>
      <c r="CQ79" s="89"/>
      <c r="CR79" s="83"/>
      <c r="CS79" s="92"/>
      <c r="CT79" s="93"/>
      <c r="CU79" s="89"/>
      <c r="CV79" s="83"/>
      <c r="CW79" s="92"/>
      <c r="CX79" s="93"/>
      <c r="CY79" s="89"/>
      <c r="CZ79" s="83"/>
      <c r="DA79" s="92"/>
      <c r="DB79" s="93"/>
      <c r="DC79" s="89"/>
      <c r="DD79" s="83"/>
      <c r="DE79" s="92"/>
      <c r="DF79" s="93"/>
      <c r="DG79" s="89"/>
      <c r="DH79" s="83"/>
      <c r="DI79" s="92"/>
      <c r="DJ79" s="93"/>
      <c r="DK79" s="89"/>
      <c r="DL79" s="83"/>
      <c r="DM79" s="89"/>
      <c r="DN79" s="89"/>
      <c r="DO79" s="89"/>
    </row>
    <row r="80" spans="1:119" ht="18.75" customHeight="1">
      <c r="A80" s="83"/>
      <c r="B80" s="83"/>
      <c r="C80" s="83"/>
      <c r="D80" s="83"/>
      <c r="E80" s="83"/>
      <c r="F80" s="83"/>
      <c r="G80" s="89"/>
      <c r="H80" s="89"/>
      <c r="I80" s="89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3"/>
      <c r="AJ80" s="83"/>
      <c r="AK80" s="89"/>
      <c r="AL80" s="89"/>
      <c r="AM80" s="93"/>
      <c r="AN80" s="93"/>
      <c r="AO80" s="93"/>
      <c r="AP80" s="93"/>
      <c r="AQ80" s="93"/>
      <c r="AR80" s="83"/>
      <c r="AS80" s="92" t="s">
        <v>900</v>
      </c>
      <c r="AT80" s="93">
        <v>861</v>
      </c>
      <c r="AU80" s="93"/>
      <c r="AV80" s="83"/>
      <c r="AW80" s="92"/>
      <c r="AX80" s="93"/>
      <c r="AY80" s="89"/>
      <c r="AZ80" s="83"/>
      <c r="BA80" s="89"/>
      <c r="BB80" s="89"/>
      <c r="BC80" s="93"/>
      <c r="BD80" s="83"/>
      <c r="BE80" s="92"/>
      <c r="BF80" s="93"/>
      <c r="BG80" s="93"/>
      <c r="BH80" s="83"/>
      <c r="BI80" s="92"/>
      <c r="BJ80" s="93"/>
      <c r="BK80" s="93"/>
      <c r="BL80" s="83"/>
      <c r="BM80" s="92"/>
      <c r="BN80" s="93"/>
      <c r="BO80" s="93"/>
      <c r="BP80" s="83"/>
      <c r="BQ80" s="89"/>
      <c r="BR80" s="89"/>
      <c r="BS80" s="93"/>
      <c r="BT80" s="83"/>
      <c r="BU80" s="92"/>
      <c r="BV80" s="93"/>
      <c r="BW80" s="93"/>
      <c r="BX80" s="83"/>
      <c r="BY80" s="89" t="s">
        <v>901</v>
      </c>
      <c r="BZ80" s="89">
        <v>921</v>
      </c>
      <c r="CA80" s="89"/>
      <c r="CB80" s="83"/>
      <c r="CC80" s="89"/>
      <c r="CD80" s="89"/>
      <c r="CE80" s="89"/>
      <c r="CF80" s="83"/>
      <c r="CG80" s="89"/>
      <c r="CH80" s="89"/>
      <c r="CI80" s="93"/>
      <c r="CJ80" s="83"/>
      <c r="CK80" s="92"/>
      <c r="CL80" s="93"/>
      <c r="CM80" s="93"/>
      <c r="CN80" s="83"/>
      <c r="CO80" s="89" t="s">
        <v>902</v>
      </c>
      <c r="CP80" s="109">
        <v>643</v>
      </c>
      <c r="CQ80" s="89"/>
      <c r="CR80" s="83"/>
      <c r="CS80" s="92"/>
      <c r="CT80" s="93"/>
      <c r="CU80" s="89"/>
      <c r="CV80" s="83"/>
      <c r="CW80" s="92"/>
      <c r="CX80" s="93"/>
      <c r="CY80" s="89"/>
      <c r="CZ80" s="83"/>
      <c r="DA80" s="92"/>
      <c r="DB80" s="93"/>
      <c r="DC80" s="89"/>
      <c r="DD80" s="83"/>
      <c r="DE80" s="92"/>
      <c r="DF80" s="93"/>
      <c r="DG80" s="89"/>
      <c r="DH80" s="83"/>
      <c r="DI80" s="92"/>
      <c r="DJ80" s="93"/>
      <c r="DK80" s="89"/>
      <c r="DL80" s="83"/>
      <c r="DM80" s="89"/>
      <c r="DN80" s="89"/>
      <c r="DO80" s="89"/>
    </row>
    <row r="81" spans="1:119" ht="18.75" customHeight="1">
      <c r="A81" s="83"/>
      <c r="B81" s="83"/>
      <c r="C81" s="83"/>
      <c r="D81" s="83"/>
      <c r="E81" s="83"/>
      <c r="F81" s="83"/>
      <c r="G81" s="89"/>
      <c r="H81" s="89"/>
      <c r="I81" s="89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3"/>
      <c r="AJ81" s="83"/>
      <c r="AK81" s="89"/>
      <c r="AL81" s="89"/>
      <c r="AM81" s="93"/>
      <c r="AN81" s="93"/>
      <c r="AO81" s="93"/>
      <c r="AP81" s="93"/>
      <c r="AQ81" s="93"/>
      <c r="AR81" s="83"/>
      <c r="AS81" s="92" t="s">
        <v>226</v>
      </c>
      <c r="AT81" s="93" t="s">
        <v>903</v>
      </c>
      <c r="AU81" s="93"/>
      <c r="AV81" s="83"/>
      <c r="AW81" s="92"/>
      <c r="AX81" s="93"/>
      <c r="AY81" s="89"/>
      <c r="AZ81" s="83"/>
      <c r="BA81" s="89"/>
      <c r="BB81" s="89"/>
      <c r="BC81" s="93"/>
      <c r="BD81" s="83"/>
      <c r="BE81" s="92"/>
      <c r="BF81" s="93"/>
      <c r="BG81" s="93"/>
      <c r="BH81" s="83"/>
      <c r="BI81" s="92"/>
      <c r="BJ81" s="93"/>
      <c r="BK81" s="93"/>
      <c r="BL81" s="83"/>
      <c r="BM81" s="92"/>
      <c r="BN81" s="93"/>
      <c r="BO81" s="93"/>
      <c r="BP81" s="83"/>
      <c r="BQ81" s="89"/>
      <c r="BR81" s="89"/>
      <c r="BS81" s="93"/>
      <c r="BT81" s="83"/>
      <c r="BU81" s="92"/>
      <c r="BV81" s="93"/>
      <c r="BW81" s="93"/>
      <c r="BX81" s="83"/>
      <c r="BY81" s="89"/>
      <c r="BZ81" s="89"/>
      <c r="CA81" s="89"/>
      <c r="CB81" s="83"/>
      <c r="CC81" s="89"/>
      <c r="CD81" s="89"/>
      <c r="CE81" s="89"/>
      <c r="CF81" s="83"/>
      <c r="CG81" s="89"/>
      <c r="CH81" s="89"/>
      <c r="CI81" s="93"/>
      <c r="CJ81" s="83"/>
      <c r="CK81" s="92"/>
      <c r="CL81" s="93"/>
      <c r="CM81" s="93"/>
      <c r="CN81" s="83"/>
      <c r="CO81" s="89" t="s">
        <v>925</v>
      </c>
      <c r="CP81" s="109">
        <v>280</v>
      </c>
      <c r="CQ81" s="89"/>
      <c r="CR81" s="83"/>
      <c r="CS81" s="92"/>
      <c r="CT81" s="93"/>
      <c r="CU81" s="89"/>
      <c r="CV81" s="83"/>
      <c r="CW81" s="92"/>
      <c r="CX81" s="93"/>
      <c r="CY81" s="89"/>
      <c r="CZ81" s="83"/>
      <c r="DA81" s="92"/>
      <c r="DB81" s="93"/>
      <c r="DC81" s="89"/>
      <c r="DD81" s="83"/>
      <c r="DE81" s="92"/>
      <c r="DF81" s="93"/>
      <c r="DG81" s="89"/>
      <c r="DH81" s="83"/>
      <c r="DI81" s="92"/>
      <c r="DJ81" s="93"/>
      <c r="DK81" s="89"/>
      <c r="DL81" s="83"/>
      <c r="DM81" s="89"/>
      <c r="DN81" s="89"/>
      <c r="DO81" s="89"/>
    </row>
    <row r="82" spans="1:119" ht="18.75" customHeight="1">
      <c r="A82" s="83"/>
      <c r="B82" s="83"/>
      <c r="C82" s="83"/>
      <c r="D82" s="83"/>
      <c r="E82" s="83"/>
      <c r="F82" s="83"/>
      <c r="G82" s="89"/>
      <c r="H82" s="89"/>
      <c r="I82" s="89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3"/>
      <c r="AJ82" s="83"/>
      <c r="AK82" s="89"/>
      <c r="AL82" s="89"/>
      <c r="AM82" s="93"/>
      <c r="AN82" s="93"/>
      <c r="AO82" s="93"/>
      <c r="AP82" s="93"/>
      <c r="AQ82" s="93"/>
      <c r="AR82" s="83"/>
      <c r="AS82" s="89"/>
      <c r="AT82" s="89"/>
      <c r="AU82" s="89"/>
      <c r="AV82" s="83"/>
      <c r="AW82" s="89"/>
      <c r="AX82" s="89"/>
      <c r="AY82" s="89"/>
      <c r="AZ82" s="83"/>
      <c r="BA82" s="89"/>
      <c r="BB82" s="89"/>
      <c r="BC82" s="93"/>
      <c r="BD82" s="83"/>
      <c r="BE82" s="92"/>
      <c r="BF82" s="93"/>
      <c r="BG82" s="93"/>
      <c r="BH82" s="83"/>
      <c r="BI82" s="92"/>
      <c r="BJ82" s="93"/>
      <c r="BK82" s="93"/>
      <c r="BL82" s="83"/>
      <c r="BM82" s="92"/>
      <c r="BN82" s="93"/>
      <c r="BO82" s="93"/>
      <c r="BP82" s="83"/>
      <c r="BQ82" s="89"/>
      <c r="BR82" s="89"/>
      <c r="BS82" s="93"/>
      <c r="BT82" s="83"/>
      <c r="BU82" s="92"/>
      <c r="BV82" s="93"/>
      <c r="BW82" s="93"/>
      <c r="BX82" s="83"/>
      <c r="BY82" s="89"/>
      <c r="BZ82" s="89"/>
      <c r="CA82" s="89"/>
      <c r="CB82" s="83"/>
      <c r="CC82" s="89"/>
      <c r="CD82" s="89"/>
      <c r="CE82" s="89"/>
      <c r="CF82" s="83"/>
      <c r="CG82" s="89"/>
      <c r="CH82" s="89"/>
      <c r="CI82" s="93"/>
      <c r="CJ82" s="83"/>
      <c r="CK82" s="92"/>
      <c r="CL82" s="93"/>
      <c r="CM82" s="93"/>
      <c r="CN82" s="83"/>
      <c r="CO82" s="89"/>
      <c r="CP82" s="109"/>
      <c r="CQ82" s="89"/>
      <c r="CR82" s="83"/>
      <c r="CS82" s="92"/>
      <c r="CT82" s="93"/>
      <c r="CU82" s="89"/>
      <c r="CV82" s="83"/>
      <c r="CW82" s="89"/>
      <c r="CX82" s="89"/>
      <c r="CY82" s="89"/>
      <c r="CZ82" s="83"/>
      <c r="DA82" s="92"/>
      <c r="DB82" s="93"/>
      <c r="DC82" s="89"/>
      <c r="DD82" s="83"/>
      <c r="DE82" s="92"/>
      <c r="DF82" s="93"/>
      <c r="DG82" s="89"/>
      <c r="DH82" s="83"/>
      <c r="DI82" s="92"/>
      <c r="DJ82" s="93"/>
      <c r="DK82" s="89"/>
      <c r="DL82" s="83"/>
      <c r="DM82" s="89"/>
      <c r="DN82" s="89"/>
      <c r="DO82" s="89"/>
    </row>
    <row r="83" spans="1:119" ht="18.75" customHeight="1">
      <c r="A83" s="83"/>
      <c r="B83" s="83"/>
      <c r="C83" s="83"/>
      <c r="D83" s="83"/>
      <c r="E83" s="83"/>
      <c r="F83" s="83"/>
      <c r="G83" s="89"/>
      <c r="H83" s="89"/>
      <c r="I83" s="89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3"/>
      <c r="AJ83" s="83"/>
      <c r="AK83" s="89"/>
      <c r="AL83" s="89"/>
      <c r="AM83" s="93"/>
      <c r="AN83" s="93"/>
      <c r="AO83" s="93"/>
      <c r="AP83" s="93"/>
      <c r="AQ83" s="93"/>
      <c r="AR83" s="83"/>
      <c r="AS83" s="89"/>
      <c r="AT83" s="89"/>
      <c r="AU83" s="89"/>
      <c r="AV83" s="83"/>
      <c r="AW83" s="89"/>
      <c r="AX83" s="89"/>
      <c r="AY83" s="89"/>
      <c r="AZ83" s="83"/>
      <c r="BA83" s="89"/>
      <c r="BB83" s="89"/>
      <c r="BC83" s="93"/>
      <c r="BD83" s="83"/>
      <c r="BE83" s="92"/>
      <c r="BF83" s="93"/>
      <c r="BG83" s="93"/>
      <c r="BH83" s="83"/>
      <c r="BI83" s="92"/>
      <c r="BJ83" s="93"/>
      <c r="BK83" s="93"/>
      <c r="BL83" s="83"/>
      <c r="BM83" s="92"/>
      <c r="BN83" s="93"/>
      <c r="BO83" s="93"/>
      <c r="BP83" s="83"/>
      <c r="BQ83" s="89"/>
      <c r="BR83" s="89"/>
      <c r="BS83" s="93"/>
      <c r="BT83" s="83"/>
      <c r="BU83" s="92"/>
      <c r="BV83" s="93"/>
      <c r="BW83" s="93"/>
      <c r="BX83" s="83"/>
      <c r="BY83" s="89"/>
      <c r="BZ83" s="89"/>
      <c r="CA83" s="89"/>
      <c r="CB83" s="83"/>
      <c r="CC83" s="89"/>
      <c r="CD83" s="89"/>
      <c r="CE83" s="89"/>
      <c r="CF83" s="83"/>
      <c r="CG83" s="89"/>
      <c r="CH83" s="89"/>
      <c r="CI83" s="93"/>
      <c r="CJ83" s="83"/>
      <c r="CK83" s="92"/>
      <c r="CL83" s="93"/>
      <c r="CM83" s="93"/>
      <c r="CN83" s="83"/>
      <c r="CO83" s="89"/>
      <c r="CP83" s="89"/>
      <c r="CQ83" s="89"/>
      <c r="CR83" s="83"/>
      <c r="CS83" s="92"/>
      <c r="CT83" s="93"/>
      <c r="CU83" s="89"/>
      <c r="CV83" s="83"/>
      <c r="CW83" s="89"/>
      <c r="CX83" s="89"/>
      <c r="CY83" s="89"/>
      <c r="CZ83" s="83"/>
      <c r="DA83" s="92"/>
      <c r="DB83" s="93"/>
      <c r="DC83" s="89"/>
      <c r="DD83" s="83"/>
      <c r="DE83" s="92"/>
      <c r="DF83" s="93"/>
      <c r="DG83" s="89"/>
      <c r="DH83" s="83"/>
      <c r="DI83" s="92"/>
      <c r="DJ83" s="93"/>
      <c r="DK83" s="89"/>
      <c r="DL83" s="83"/>
      <c r="DM83" s="89"/>
      <c r="DN83" s="89"/>
      <c r="DO83" s="89"/>
    </row>
    <row r="84" spans="1:119" ht="18.75" customHeight="1">
      <c r="A84" s="83"/>
      <c r="B84" s="83"/>
      <c r="C84" s="83"/>
      <c r="D84" s="83"/>
      <c r="E84" s="83"/>
      <c r="F84" s="83"/>
      <c r="G84" s="89"/>
      <c r="H84" s="89"/>
      <c r="I84" s="89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3"/>
      <c r="AJ84" s="83"/>
      <c r="AK84" s="89"/>
      <c r="AL84" s="89"/>
      <c r="AM84" s="93"/>
      <c r="AN84" s="93"/>
      <c r="AO84" s="93"/>
      <c r="AP84" s="93"/>
      <c r="AQ84" s="93"/>
      <c r="AR84" s="83"/>
      <c r="AS84" s="89"/>
      <c r="AT84" s="89"/>
      <c r="AU84" s="89"/>
      <c r="AV84" s="83"/>
      <c r="AW84" s="89"/>
      <c r="AX84" s="89"/>
      <c r="AY84" s="89"/>
      <c r="AZ84" s="83"/>
      <c r="BA84" s="89"/>
      <c r="BB84" s="89"/>
      <c r="BC84" s="93"/>
      <c r="BD84" s="83"/>
      <c r="BE84" s="92"/>
      <c r="BF84" s="93"/>
      <c r="BG84" s="93"/>
      <c r="BH84" s="83"/>
      <c r="BI84" s="92"/>
      <c r="BJ84" s="93"/>
      <c r="BK84" s="93"/>
      <c r="BL84" s="83"/>
      <c r="BM84" s="92"/>
      <c r="BN84" s="93"/>
      <c r="BO84" s="93"/>
      <c r="BP84" s="83"/>
      <c r="BQ84" s="89"/>
      <c r="BR84" s="89"/>
      <c r="BS84" s="93"/>
      <c r="BT84" s="83"/>
      <c r="BU84" s="92"/>
      <c r="BV84" s="93"/>
      <c r="BW84" s="93"/>
      <c r="BX84" s="83"/>
      <c r="BY84" s="89"/>
      <c r="BZ84" s="89"/>
      <c r="CA84" s="89"/>
      <c r="CB84" s="83"/>
      <c r="CC84" s="89"/>
      <c r="CD84" s="89"/>
      <c r="CE84" s="89"/>
      <c r="CF84" s="83"/>
      <c r="CG84" s="89"/>
      <c r="CH84" s="89"/>
      <c r="CI84" s="93"/>
      <c r="CJ84" s="83"/>
      <c r="CK84" s="92"/>
      <c r="CL84" s="93"/>
      <c r="CM84" s="93"/>
      <c r="CN84" s="83"/>
      <c r="CO84" s="89"/>
      <c r="CP84" s="89"/>
      <c r="CQ84" s="89"/>
      <c r="CR84" s="83"/>
      <c r="CS84" s="92"/>
      <c r="CT84" s="93"/>
      <c r="CU84" s="89"/>
      <c r="CV84" s="83"/>
      <c r="CW84" s="89"/>
      <c r="CX84" s="89"/>
      <c r="CY84" s="89"/>
      <c r="CZ84" s="83"/>
      <c r="DA84" s="92"/>
      <c r="DB84" s="93"/>
      <c r="DC84" s="89"/>
      <c r="DD84" s="83"/>
      <c r="DE84" s="92"/>
      <c r="DF84" s="93"/>
      <c r="DG84" s="89"/>
      <c r="DH84" s="83"/>
      <c r="DI84" s="92"/>
      <c r="DJ84" s="93"/>
      <c r="DK84" s="89"/>
      <c r="DL84" s="83"/>
      <c r="DM84" s="89"/>
      <c r="DN84" s="89"/>
      <c r="DO84" s="89"/>
    </row>
    <row r="85" spans="1:119" ht="18.75" customHeight="1">
      <c r="A85" s="83"/>
      <c r="B85" s="83"/>
      <c r="C85" s="83"/>
      <c r="D85" s="83"/>
      <c r="E85" s="83"/>
      <c r="F85" s="83"/>
      <c r="G85" s="89"/>
      <c r="H85" s="89"/>
      <c r="I85" s="89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3"/>
      <c r="AJ85" s="83"/>
      <c r="AK85" s="89"/>
      <c r="AL85" s="89"/>
      <c r="AM85" s="93"/>
      <c r="AN85" s="93"/>
      <c r="AO85" s="93"/>
      <c r="AP85" s="93"/>
      <c r="AQ85" s="93"/>
      <c r="AR85" s="83"/>
      <c r="AS85" s="89"/>
      <c r="AT85" s="89"/>
      <c r="AU85" s="89"/>
      <c r="AV85" s="83"/>
      <c r="AW85" s="89"/>
      <c r="AX85" s="89"/>
      <c r="AY85" s="89"/>
      <c r="AZ85" s="83"/>
      <c r="BA85" s="89"/>
      <c r="BB85" s="89"/>
      <c r="BC85" s="93"/>
      <c r="BD85" s="83"/>
      <c r="BE85" s="92"/>
      <c r="BF85" s="93"/>
      <c r="BG85" s="93"/>
      <c r="BH85" s="83"/>
      <c r="BI85" s="92"/>
      <c r="BJ85" s="93"/>
      <c r="BK85" s="93"/>
      <c r="BL85" s="83"/>
      <c r="BM85" s="92"/>
      <c r="BN85" s="93"/>
      <c r="BO85" s="93"/>
      <c r="BP85" s="83"/>
      <c r="BQ85" s="89"/>
      <c r="BR85" s="89"/>
      <c r="BS85" s="93"/>
      <c r="BT85" s="83"/>
      <c r="BU85" s="92"/>
      <c r="BV85" s="93"/>
      <c r="BW85" s="93"/>
      <c r="BX85" s="83"/>
      <c r="BY85" s="89"/>
      <c r="BZ85" s="89"/>
      <c r="CA85" s="89"/>
      <c r="CB85" s="83"/>
      <c r="CC85" s="89"/>
      <c r="CD85" s="89"/>
      <c r="CE85" s="89"/>
      <c r="CF85" s="83"/>
      <c r="CG85" s="89"/>
      <c r="CH85" s="89"/>
      <c r="CI85" s="93"/>
      <c r="CJ85" s="83"/>
      <c r="CK85" s="92"/>
      <c r="CL85" s="93"/>
      <c r="CM85" s="93"/>
      <c r="CN85" s="83"/>
      <c r="CO85" s="89"/>
      <c r="CP85" s="89"/>
      <c r="CQ85" s="89"/>
      <c r="CR85" s="83"/>
      <c r="CS85" s="92"/>
      <c r="CT85" s="93"/>
      <c r="CU85" s="89"/>
      <c r="CV85" s="83"/>
      <c r="CW85" s="89"/>
      <c r="CX85" s="89"/>
      <c r="CY85" s="89"/>
      <c r="CZ85" s="83"/>
      <c r="DA85" s="92"/>
      <c r="DB85" s="93"/>
      <c r="DC85" s="89"/>
      <c r="DD85" s="83"/>
      <c r="DE85" s="92"/>
      <c r="DF85" s="93"/>
      <c r="DG85" s="89"/>
      <c r="DH85" s="83"/>
      <c r="DI85" s="92"/>
      <c r="DJ85" s="93"/>
      <c r="DK85" s="89"/>
      <c r="DL85" s="83"/>
      <c r="DM85" s="89"/>
      <c r="DN85" s="89"/>
      <c r="DO85" s="89"/>
    </row>
    <row r="86" spans="1:119" ht="18.75" customHeight="1">
      <c r="A86" s="83"/>
      <c r="B86" s="83"/>
      <c r="C86" s="83"/>
      <c r="D86" s="83"/>
      <c r="E86" s="83"/>
      <c r="F86" s="83"/>
      <c r="G86" s="89"/>
      <c r="H86" s="89"/>
      <c r="I86" s="89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3"/>
      <c r="AJ86" s="83"/>
      <c r="AK86" s="89"/>
      <c r="AL86" s="89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89"/>
      <c r="AZ86" s="83"/>
      <c r="BA86" s="89"/>
      <c r="BB86" s="89"/>
      <c r="BC86" s="93"/>
      <c r="BD86" s="83"/>
      <c r="BE86" s="92"/>
      <c r="BF86" s="93"/>
      <c r="BG86" s="93"/>
      <c r="BH86" s="83"/>
      <c r="BI86" s="92"/>
      <c r="BJ86" s="93"/>
      <c r="BK86" s="93"/>
      <c r="BL86" s="83"/>
      <c r="BM86" s="92"/>
      <c r="BN86" s="93"/>
      <c r="BO86" s="93"/>
      <c r="BP86" s="83"/>
      <c r="BQ86" s="89"/>
      <c r="BR86" s="89"/>
      <c r="BS86" s="93"/>
      <c r="BT86" s="83"/>
      <c r="BU86" s="92"/>
      <c r="BV86" s="93"/>
      <c r="BW86" s="93"/>
      <c r="BX86" s="83"/>
      <c r="BY86" s="89"/>
      <c r="BZ86" s="89"/>
      <c r="CA86" s="89"/>
      <c r="CB86" s="83"/>
      <c r="CC86" s="89"/>
      <c r="CD86" s="89"/>
      <c r="CE86" s="89"/>
      <c r="CF86" s="83"/>
      <c r="CG86" s="89"/>
      <c r="CH86" s="89"/>
      <c r="CI86" s="93"/>
      <c r="CJ86" s="83"/>
      <c r="CK86" s="92"/>
      <c r="CL86" s="93"/>
      <c r="CM86" s="93"/>
      <c r="CN86" s="83"/>
      <c r="CO86" s="89"/>
      <c r="CP86" s="89"/>
      <c r="CQ86" s="89"/>
      <c r="CR86" s="83"/>
      <c r="CS86" s="92"/>
      <c r="CT86" s="93"/>
      <c r="CU86" s="89"/>
      <c r="CV86" s="83"/>
      <c r="CW86" s="89"/>
      <c r="CX86" s="89"/>
      <c r="CY86" s="89"/>
      <c r="CZ86" s="83"/>
      <c r="DA86" s="92"/>
      <c r="DB86" s="93"/>
      <c r="DC86" s="89"/>
      <c r="DD86" s="83"/>
      <c r="DE86" s="92"/>
      <c r="DF86" s="93"/>
      <c r="DG86" s="89"/>
      <c r="DH86" s="83"/>
      <c r="DI86" s="92"/>
      <c r="DJ86" s="93"/>
      <c r="DK86" s="89"/>
      <c r="DL86" s="83"/>
      <c r="DM86" s="89"/>
      <c r="DN86" s="89"/>
      <c r="DO86" s="89"/>
    </row>
    <row r="87" spans="1:119" ht="18.75" customHeight="1">
      <c r="A87" s="83"/>
      <c r="B87" s="83"/>
      <c r="C87" s="83"/>
      <c r="D87" s="83"/>
      <c r="E87" s="83"/>
      <c r="F87" s="83"/>
      <c r="G87" s="89"/>
      <c r="H87" s="89"/>
      <c r="I87" s="89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3"/>
      <c r="AJ87" s="83"/>
      <c r="AK87" s="89"/>
      <c r="AL87" s="89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89"/>
      <c r="AZ87" s="83"/>
      <c r="BA87" s="89"/>
      <c r="BB87" s="89"/>
      <c r="BC87" s="93"/>
      <c r="BD87" s="83"/>
      <c r="BE87" s="92"/>
      <c r="BF87" s="93"/>
      <c r="BG87" s="93"/>
      <c r="BH87" s="83"/>
      <c r="BI87" s="92"/>
      <c r="BJ87" s="93"/>
      <c r="BK87" s="93"/>
      <c r="BL87" s="83"/>
      <c r="BM87" s="92"/>
      <c r="BN87" s="93"/>
      <c r="BO87" s="93"/>
      <c r="BP87" s="83"/>
      <c r="BQ87" s="89"/>
      <c r="BR87" s="89"/>
      <c r="BS87" s="93"/>
      <c r="BT87" s="83"/>
      <c r="BU87" s="92"/>
      <c r="BV87" s="93"/>
      <c r="BW87" s="93"/>
      <c r="BX87" s="83"/>
      <c r="BY87" s="92"/>
      <c r="BZ87" s="93"/>
      <c r="CA87" s="89"/>
      <c r="CB87" s="83"/>
      <c r="CC87" s="89"/>
      <c r="CD87" s="89"/>
      <c r="CE87" s="89"/>
      <c r="CF87" s="83"/>
      <c r="CG87" s="89"/>
      <c r="CH87" s="89"/>
      <c r="CI87" s="93"/>
      <c r="CJ87" s="83"/>
      <c r="CK87" s="92"/>
      <c r="CL87" s="93"/>
      <c r="CM87" s="93"/>
      <c r="CN87" s="83"/>
      <c r="CO87" s="89"/>
      <c r="CP87" s="89"/>
      <c r="CQ87" s="89"/>
      <c r="CR87" s="83"/>
      <c r="CS87" s="92"/>
      <c r="CT87" s="93"/>
      <c r="CU87" s="89"/>
      <c r="CV87" s="83"/>
      <c r="CW87" s="89"/>
      <c r="CX87" s="89"/>
      <c r="CY87" s="89"/>
      <c r="CZ87" s="83"/>
      <c r="DA87" s="92"/>
      <c r="DB87" s="93"/>
      <c r="DC87" s="89"/>
      <c r="DD87" s="83"/>
      <c r="DE87" s="92"/>
      <c r="DF87" s="93"/>
      <c r="DG87" s="89"/>
      <c r="DH87" s="83"/>
      <c r="DI87" s="92"/>
      <c r="DJ87" s="93"/>
      <c r="DK87" s="89"/>
      <c r="DL87" s="83"/>
      <c r="DM87" s="89"/>
      <c r="DN87" s="89"/>
      <c r="DO87" s="89"/>
    </row>
    <row r="88" spans="1:119" ht="18.75" customHeight="1">
      <c r="A88" s="83"/>
      <c r="B88" s="83"/>
      <c r="C88" s="83"/>
      <c r="D88" s="83"/>
      <c r="E88" s="83"/>
      <c r="F88" s="83"/>
      <c r="G88" s="89"/>
      <c r="H88" s="89"/>
      <c r="I88" s="89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3"/>
      <c r="AJ88" s="83"/>
      <c r="AK88" s="89"/>
      <c r="AL88" s="89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89"/>
      <c r="AZ88" s="83"/>
      <c r="BA88" s="89"/>
      <c r="BB88" s="89"/>
      <c r="BC88" s="93"/>
      <c r="BD88" s="83"/>
      <c r="BE88" s="92"/>
      <c r="BF88" s="93"/>
      <c r="BG88" s="93"/>
      <c r="BH88" s="83"/>
      <c r="BI88" s="92"/>
      <c r="BJ88" s="93"/>
      <c r="BK88" s="93"/>
      <c r="BL88" s="83"/>
      <c r="BM88" s="92"/>
      <c r="BN88" s="93"/>
      <c r="BO88" s="93"/>
      <c r="BP88" s="83"/>
      <c r="BQ88" s="89"/>
      <c r="BR88" s="89"/>
      <c r="BS88" s="93"/>
      <c r="BT88" s="83"/>
      <c r="BU88" s="92"/>
      <c r="BV88" s="93"/>
      <c r="BW88" s="93"/>
      <c r="BX88" s="83"/>
      <c r="BY88" s="92"/>
      <c r="BZ88" s="93"/>
      <c r="CA88" s="89"/>
      <c r="CB88" s="83"/>
      <c r="CC88" s="92"/>
      <c r="CD88" s="93"/>
      <c r="CE88" s="89"/>
      <c r="CF88" s="83"/>
      <c r="CG88" s="89"/>
      <c r="CH88" s="89"/>
      <c r="CI88" s="93"/>
      <c r="CJ88" s="83"/>
      <c r="CK88" s="92"/>
      <c r="CL88" s="93"/>
      <c r="CM88" s="93"/>
      <c r="CN88" s="83"/>
      <c r="CO88" s="89"/>
      <c r="CP88" s="89"/>
      <c r="CQ88" s="89"/>
      <c r="CR88" s="83"/>
      <c r="CS88" s="92"/>
      <c r="CT88" s="93"/>
      <c r="CU88" s="89"/>
      <c r="CV88" s="83"/>
      <c r="CW88" s="89"/>
      <c r="CX88" s="89"/>
      <c r="CY88" s="89"/>
      <c r="CZ88" s="83"/>
      <c r="DA88" s="92"/>
      <c r="DB88" s="93"/>
      <c r="DC88" s="89"/>
      <c r="DD88" s="83"/>
      <c r="DE88" s="92"/>
      <c r="DF88" s="93"/>
      <c r="DG88" s="89"/>
      <c r="DH88" s="83"/>
      <c r="DI88" s="92"/>
      <c r="DJ88" s="93"/>
      <c r="DK88" s="89"/>
      <c r="DL88" s="83"/>
      <c r="DM88" s="89"/>
      <c r="DN88" s="89"/>
      <c r="DO88" s="89"/>
    </row>
    <row r="89" spans="1:119" ht="18.75" customHeight="1">
      <c r="A89" s="83"/>
      <c r="B89" s="83"/>
      <c r="C89" s="83"/>
      <c r="D89" s="83"/>
      <c r="E89" s="83"/>
      <c r="F89" s="83"/>
      <c r="G89" s="89"/>
      <c r="H89" s="89"/>
      <c r="I89" s="89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3"/>
      <c r="AJ89" s="83"/>
      <c r="AK89" s="89"/>
      <c r="AL89" s="89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89"/>
      <c r="AZ89" s="83"/>
      <c r="BA89" s="89"/>
      <c r="BB89" s="89"/>
      <c r="BC89" s="93"/>
      <c r="BD89" s="83"/>
      <c r="BE89" s="92"/>
      <c r="BF89" s="93"/>
      <c r="BG89" s="93"/>
      <c r="BH89" s="83"/>
      <c r="BI89" s="92"/>
      <c r="BJ89" s="93"/>
      <c r="BK89" s="93"/>
      <c r="BL89" s="83"/>
      <c r="BM89" s="92"/>
      <c r="BN89" s="93"/>
      <c r="BO89" s="93"/>
      <c r="BP89" s="83"/>
      <c r="BQ89" s="89"/>
      <c r="BR89" s="89"/>
      <c r="BS89" s="93"/>
      <c r="BT89" s="83"/>
      <c r="BU89" s="92"/>
      <c r="BV89" s="93"/>
      <c r="BW89" s="93"/>
      <c r="BX89" s="83"/>
      <c r="BY89" s="92"/>
      <c r="BZ89" s="93"/>
      <c r="CA89" s="89"/>
      <c r="CB89" s="83"/>
      <c r="CC89" s="92"/>
      <c r="CD89" s="93"/>
      <c r="CE89" s="89"/>
      <c r="CF89" s="83"/>
      <c r="CG89" s="89"/>
      <c r="CH89" s="89"/>
      <c r="CI89" s="93"/>
      <c r="CJ89" s="83"/>
      <c r="CK89" s="92"/>
      <c r="CL89" s="93"/>
      <c r="CM89" s="93"/>
      <c r="CN89" s="83"/>
      <c r="CO89" s="89"/>
      <c r="CP89" s="89"/>
      <c r="CQ89" s="89"/>
      <c r="CR89" s="83"/>
      <c r="CS89" s="92"/>
      <c r="CT89" s="93"/>
      <c r="CU89" s="89"/>
      <c r="CV89" s="83"/>
      <c r="CW89" s="89"/>
      <c r="CX89" s="89"/>
      <c r="CY89" s="89"/>
      <c r="CZ89" s="83"/>
      <c r="DA89" s="92"/>
      <c r="DB89" s="93"/>
      <c r="DC89" s="89"/>
      <c r="DD89" s="83"/>
      <c r="DE89" s="92"/>
      <c r="DF89" s="93"/>
      <c r="DG89" s="89"/>
      <c r="DH89" s="83"/>
      <c r="DI89" s="92"/>
      <c r="DJ89" s="93"/>
      <c r="DK89" s="89"/>
      <c r="DL89" s="83"/>
      <c r="DM89" s="89"/>
      <c r="DN89" s="89"/>
      <c r="DO89" s="89"/>
    </row>
    <row r="90" spans="1:119" ht="18.75" customHeight="1">
      <c r="A90" s="83"/>
      <c r="B90" s="83"/>
      <c r="C90" s="83"/>
      <c r="D90" s="83"/>
      <c r="E90" s="83"/>
      <c r="F90" s="83"/>
      <c r="G90" s="89"/>
      <c r="H90" s="89"/>
      <c r="I90" s="89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3"/>
      <c r="AJ90" s="83"/>
      <c r="AK90" s="89"/>
      <c r="AL90" s="89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89"/>
      <c r="AZ90" s="83"/>
      <c r="BA90" s="89"/>
      <c r="BB90" s="89"/>
      <c r="BC90" s="93"/>
      <c r="BD90" s="83"/>
      <c r="BE90" s="92"/>
      <c r="BF90" s="93"/>
      <c r="BG90" s="93"/>
      <c r="BH90" s="83"/>
      <c r="BI90" s="92"/>
      <c r="BJ90" s="93"/>
      <c r="BK90" s="93"/>
      <c r="BL90" s="83"/>
      <c r="BM90" s="92"/>
      <c r="BN90" s="93"/>
      <c r="BO90" s="93"/>
      <c r="BP90" s="83"/>
      <c r="BQ90" s="89"/>
      <c r="BR90" s="89"/>
      <c r="BS90" s="93"/>
      <c r="BT90" s="83"/>
      <c r="BU90" s="92"/>
      <c r="BV90" s="93"/>
      <c r="BW90" s="93"/>
      <c r="BX90" s="83"/>
      <c r="BY90" s="92"/>
      <c r="BZ90" s="93"/>
      <c r="CA90" s="89"/>
      <c r="CB90" s="83"/>
      <c r="CC90" s="92"/>
      <c r="CD90" s="93"/>
      <c r="CE90" s="89"/>
      <c r="CF90" s="83"/>
      <c r="CG90" s="89"/>
      <c r="CH90" s="89"/>
      <c r="CI90" s="93"/>
      <c r="CJ90" s="83"/>
      <c r="CK90" s="92"/>
      <c r="CL90" s="93"/>
      <c r="CM90" s="93"/>
      <c r="CN90" s="83"/>
      <c r="CO90" s="89"/>
      <c r="CP90" s="89"/>
      <c r="CQ90" s="89"/>
      <c r="CR90" s="83"/>
      <c r="CS90" s="92"/>
      <c r="CT90" s="93"/>
      <c r="CU90" s="89"/>
      <c r="CV90" s="83"/>
      <c r="CW90" s="89"/>
      <c r="CX90" s="89"/>
      <c r="CY90" s="89"/>
      <c r="CZ90" s="83"/>
      <c r="DA90" s="92"/>
      <c r="DB90" s="93"/>
      <c r="DC90" s="89"/>
      <c r="DD90" s="83"/>
      <c r="DE90" s="92"/>
      <c r="DF90" s="93"/>
      <c r="DG90" s="89"/>
      <c r="DH90" s="83"/>
      <c r="DI90" s="92"/>
      <c r="DJ90" s="93"/>
      <c r="DK90" s="89"/>
      <c r="DL90" s="83"/>
      <c r="DM90" s="89"/>
      <c r="DN90" s="89"/>
      <c r="DO90" s="89"/>
    </row>
    <row r="91" spans="1:119" ht="18.75" customHeight="1">
      <c r="A91" s="83"/>
      <c r="B91" s="83"/>
      <c r="C91" s="83"/>
      <c r="D91" s="83"/>
      <c r="E91" s="83"/>
      <c r="F91" s="83"/>
      <c r="G91" s="89"/>
      <c r="H91" s="89"/>
      <c r="I91" s="89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3"/>
      <c r="AJ91" s="83"/>
      <c r="AK91" s="89"/>
      <c r="AL91" s="89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89"/>
      <c r="AZ91" s="83"/>
      <c r="BA91" s="89"/>
      <c r="BB91" s="89"/>
      <c r="BC91" s="93"/>
      <c r="BD91" s="83"/>
      <c r="BE91" s="92"/>
      <c r="BF91" s="93"/>
      <c r="BG91" s="93"/>
      <c r="BH91" s="83"/>
      <c r="BI91" s="92"/>
      <c r="BJ91" s="93"/>
      <c r="BK91" s="93"/>
      <c r="BL91" s="83"/>
      <c r="BM91" s="92"/>
      <c r="BN91" s="93"/>
      <c r="BO91" s="93"/>
      <c r="BP91" s="83"/>
      <c r="BQ91" s="89"/>
      <c r="BR91" s="89"/>
      <c r="BS91" s="93"/>
      <c r="BT91" s="83"/>
      <c r="BU91" s="92"/>
      <c r="BV91" s="93"/>
      <c r="BW91" s="93"/>
      <c r="BX91" s="83"/>
      <c r="BY91" s="92"/>
      <c r="BZ91" s="93"/>
      <c r="CA91" s="89"/>
      <c r="CB91" s="83"/>
      <c r="CC91" s="92"/>
      <c r="CD91" s="93"/>
      <c r="CE91" s="89"/>
      <c r="CF91" s="83"/>
      <c r="CG91" s="89"/>
      <c r="CH91" s="89"/>
      <c r="CI91" s="93"/>
      <c r="CJ91" s="83"/>
      <c r="CK91" s="92"/>
      <c r="CL91" s="93"/>
      <c r="CM91" s="93"/>
      <c r="CN91" s="83"/>
      <c r="CO91" s="89"/>
      <c r="CP91" s="89"/>
      <c r="CQ91" s="89"/>
      <c r="CR91" s="83"/>
      <c r="CS91" s="92"/>
      <c r="CT91" s="93"/>
      <c r="CU91" s="89"/>
      <c r="CV91" s="83"/>
      <c r="CW91" s="89"/>
      <c r="CX91" s="89"/>
      <c r="CY91" s="89"/>
      <c r="CZ91" s="83"/>
      <c r="DA91" s="92"/>
      <c r="DB91" s="93"/>
      <c r="DC91" s="89"/>
      <c r="DD91" s="83"/>
      <c r="DE91" s="92"/>
      <c r="DF91" s="93"/>
      <c r="DG91" s="89"/>
      <c r="DH91" s="83"/>
      <c r="DI91" s="92"/>
      <c r="DJ91" s="93"/>
      <c r="DK91" s="89"/>
      <c r="DL91" s="83"/>
      <c r="DM91" s="89"/>
      <c r="DN91" s="89"/>
      <c r="DO91" s="89"/>
    </row>
    <row r="92" spans="1:119" ht="18.75" customHeight="1">
      <c r="A92" s="83"/>
      <c r="B92" s="83"/>
      <c r="C92" s="83"/>
      <c r="D92" s="83"/>
      <c r="E92" s="83"/>
      <c r="F92" s="83"/>
      <c r="G92" s="89"/>
      <c r="H92" s="89"/>
      <c r="I92" s="89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3"/>
      <c r="AJ92" s="83"/>
      <c r="AK92" s="89"/>
      <c r="AL92" s="89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89"/>
      <c r="AZ92" s="83"/>
      <c r="BA92" s="89"/>
      <c r="BB92" s="89"/>
      <c r="BC92" s="93"/>
      <c r="BD92" s="83"/>
      <c r="BE92" s="92"/>
      <c r="BF92" s="93"/>
      <c r="BG92" s="93"/>
      <c r="BH92" s="83"/>
      <c r="BI92" s="92"/>
      <c r="BJ92" s="93"/>
      <c r="BK92" s="93"/>
      <c r="BL92" s="83"/>
      <c r="BM92" s="92"/>
      <c r="BN92" s="93"/>
      <c r="BO92" s="93"/>
      <c r="BP92" s="83"/>
      <c r="BQ92" s="89"/>
      <c r="BR92" s="89"/>
      <c r="BS92" s="93"/>
      <c r="BT92" s="83"/>
      <c r="BU92" s="92"/>
      <c r="BV92" s="93"/>
      <c r="BW92" s="93"/>
      <c r="BX92" s="83"/>
      <c r="BY92" s="92"/>
      <c r="BZ92" s="93"/>
      <c r="CA92" s="89"/>
      <c r="CB92" s="83"/>
      <c r="CC92" s="92"/>
      <c r="CD92" s="93"/>
      <c r="CE92" s="89"/>
      <c r="CF92" s="83"/>
      <c r="CG92" s="89"/>
      <c r="CH92" s="89"/>
      <c r="CI92" s="93"/>
      <c r="CJ92" s="83"/>
      <c r="CK92" s="92"/>
      <c r="CL92" s="93"/>
      <c r="CM92" s="93"/>
      <c r="CN92" s="83"/>
      <c r="CO92" s="89"/>
      <c r="CP92" s="89"/>
      <c r="CQ92" s="89"/>
      <c r="CR92" s="83"/>
      <c r="CS92" s="92"/>
      <c r="CT92" s="93"/>
      <c r="CU92" s="89"/>
      <c r="CV92" s="83"/>
      <c r="CW92" s="89"/>
      <c r="CX92" s="89"/>
      <c r="CY92" s="89"/>
      <c r="CZ92" s="83"/>
      <c r="DA92" s="92"/>
      <c r="DB92" s="93"/>
      <c r="DC92" s="89"/>
      <c r="DD92" s="83"/>
      <c r="DE92" s="92"/>
      <c r="DF92" s="93"/>
      <c r="DG92" s="89"/>
      <c r="DH92" s="83"/>
      <c r="DI92" s="92"/>
      <c r="DJ92" s="93"/>
      <c r="DK92" s="89"/>
      <c r="DL92" s="83"/>
      <c r="DM92" s="89"/>
      <c r="DN92" s="89"/>
      <c r="DO92" s="89"/>
    </row>
    <row r="93" spans="1:119" ht="18.75" customHeight="1">
      <c r="A93" s="83"/>
      <c r="B93" s="83"/>
      <c r="C93" s="83"/>
      <c r="D93" s="83"/>
      <c r="E93" s="83"/>
      <c r="F93" s="83"/>
      <c r="G93" s="89"/>
      <c r="H93" s="89"/>
      <c r="I93" s="89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3"/>
      <c r="AJ93" s="83"/>
      <c r="AK93" s="89"/>
      <c r="AL93" s="89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89"/>
      <c r="AZ93" s="83"/>
      <c r="BA93" s="89"/>
      <c r="BB93" s="89"/>
      <c r="BC93" s="93"/>
      <c r="BD93" s="83"/>
      <c r="BE93" s="92"/>
      <c r="BF93" s="93"/>
      <c r="BG93" s="93"/>
      <c r="BH93" s="83"/>
      <c r="BI93" s="92"/>
      <c r="BJ93" s="93"/>
      <c r="BK93" s="93"/>
      <c r="BL93" s="83"/>
      <c r="BM93" s="92"/>
      <c r="BN93" s="93"/>
      <c r="BO93" s="93"/>
      <c r="BP93" s="83"/>
      <c r="BQ93" s="89"/>
      <c r="BR93" s="89"/>
      <c r="BS93" s="93"/>
      <c r="BT93" s="83"/>
      <c r="BU93" s="92"/>
      <c r="BV93" s="93"/>
      <c r="BW93" s="93"/>
      <c r="BX93" s="83"/>
      <c r="BY93" s="92"/>
      <c r="BZ93" s="93"/>
      <c r="CA93" s="89"/>
      <c r="CB93" s="83"/>
      <c r="CC93" s="92"/>
      <c r="CD93" s="93"/>
      <c r="CE93" s="89"/>
      <c r="CF93" s="83"/>
      <c r="CG93" s="89"/>
      <c r="CH93" s="89"/>
      <c r="CI93" s="93"/>
      <c r="CJ93" s="83"/>
      <c r="CK93" s="92"/>
      <c r="CL93" s="93"/>
      <c r="CM93" s="93"/>
      <c r="CN93" s="83"/>
      <c r="CO93" s="89"/>
      <c r="CP93" s="89"/>
      <c r="CQ93" s="89"/>
      <c r="CR93" s="83"/>
      <c r="CS93" s="92"/>
      <c r="CT93" s="93"/>
      <c r="CU93" s="89"/>
      <c r="CV93" s="83"/>
      <c r="CW93" s="89"/>
      <c r="CX93" s="89"/>
      <c r="CY93" s="89"/>
      <c r="CZ93" s="83"/>
      <c r="DA93" s="92"/>
      <c r="DB93" s="93"/>
      <c r="DC93" s="89"/>
      <c r="DD93" s="83"/>
      <c r="DE93" s="92"/>
      <c r="DF93" s="93"/>
      <c r="DG93" s="89"/>
      <c r="DH93" s="83"/>
      <c r="DI93" s="92"/>
      <c r="DJ93" s="93"/>
      <c r="DK93" s="89"/>
      <c r="DL93" s="83"/>
      <c r="DM93" s="89"/>
      <c r="DN93" s="89"/>
      <c r="DO93" s="89"/>
    </row>
    <row r="94" spans="1:119" ht="18.75" customHeight="1">
      <c r="A94" s="83"/>
      <c r="B94" s="83"/>
      <c r="C94" s="83"/>
      <c r="D94" s="83"/>
      <c r="E94" s="83"/>
      <c r="F94" s="83"/>
      <c r="G94" s="89"/>
      <c r="H94" s="89"/>
      <c r="I94" s="89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3"/>
      <c r="AJ94" s="83"/>
      <c r="AK94" s="89"/>
      <c r="AL94" s="89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89"/>
      <c r="AZ94" s="83"/>
      <c r="BA94" s="89"/>
      <c r="BB94" s="89"/>
      <c r="BC94" s="93"/>
      <c r="BD94" s="83"/>
      <c r="BE94" s="92"/>
      <c r="BF94" s="93"/>
      <c r="BG94" s="93"/>
      <c r="BH94" s="83"/>
      <c r="BI94" s="92"/>
      <c r="BJ94" s="93"/>
      <c r="BK94" s="93"/>
      <c r="BL94" s="83"/>
      <c r="BM94" s="92"/>
      <c r="BN94" s="93"/>
      <c r="BO94" s="93"/>
      <c r="BP94" s="83"/>
      <c r="BQ94" s="89"/>
      <c r="BR94" s="89"/>
      <c r="BS94" s="93"/>
      <c r="BT94" s="83"/>
      <c r="BU94" s="92"/>
      <c r="BV94" s="93"/>
      <c r="BW94" s="93"/>
      <c r="BX94" s="83"/>
      <c r="BY94" s="92"/>
      <c r="BZ94" s="93"/>
      <c r="CA94" s="89"/>
      <c r="CB94" s="83"/>
      <c r="CC94" s="92"/>
      <c r="CD94" s="93"/>
      <c r="CE94" s="89"/>
      <c r="CF94" s="83"/>
      <c r="CG94" s="89"/>
      <c r="CH94" s="89"/>
      <c r="CI94" s="93"/>
      <c r="CJ94" s="83"/>
      <c r="CK94" s="92"/>
      <c r="CL94" s="93"/>
      <c r="CM94" s="93"/>
      <c r="CN94" s="83"/>
      <c r="CO94" s="89"/>
      <c r="CP94" s="89"/>
      <c r="CQ94" s="89"/>
      <c r="CR94" s="83"/>
      <c r="CS94" s="92"/>
      <c r="CT94" s="93"/>
      <c r="CU94" s="89"/>
      <c r="CV94" s="83"/>
      <c r="CW94" s="89"/>
      <c r="CX94" s="89"/>
      <c r="CY94" s="89"/>
      <c r="CZ94" s="83"/>
      <c r="DA94" s="92"/>
      <c r="DB94" s="93"/>
      <c r="DC94" s="89"/>
      <c r="DD94" s="83"/>
      <c r="DE94" s="92"/>
      <c r="DF94" s="93"/>
      <c r="DG94" s="89"/>
      <c r="DH94" s="83"/>
      <c r="DI94" s="92"/>
      <c r="DJ94" s="93"/>
      <c r="DK94" s="89"/>
      <c r="DL94" s="83"/>
      <c r="DM94" s="89"/>
      <c r="DN94" s="89"/>
      <c r="DO94" s="89"/>
    </row>
    <row r="95" spans="1:119" ht="18.75" customHeight="1">
      <c r="A95" s="83"/>
      <c r="B95" s="83"/>
      <c r="C95" s="83"/>
      <c r="D95" s="83"/>
      <c r="E95" s="83"/>
      <c r="F95" s="83"/>
      <c r="G95" s="89"/>
      <c r="H95" s="89"/>
      <c r="I95" s="89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3"/>
      <c r="AJ95" s="83"/>
      <c r="AK95" s="89"/>
      <c r="AL95" s="89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89"/>
      <c r="AZ95" s="83"/>
      <c r="BA95" s="89"/>
      <c r="BB95" s="89"/>
      <c r="BC95" s="93"/>
      <c r="BD95" s="83"/>
      <c r="BE95" s="92"/>
      <c r="BF95" s="93"/>
      <c r="BG95" s="93"/>
      <c r="BH95" s="83"/>
      <c r="BI95" s="92"/>
      <c r="BJ95" s="93"/>
      <c r="BK95" s="93"/>
      <c r="BL95" s="83"/>
      <c r="BM95" s="92"/>
      <c r="BN95" s="93"/>
      <c r="BO95" s="93"/>
      <c r="BP95" s="83"/>
      <c r="BQ95" s="89"/>
      <c r="BR95" s="89"/>
      <c r="BS95" s="93"/>
      <c r="BT95" s="83"/>
      <c r="BU95" s="92"/>
      <c r="BV95" s="93"/>
      <c r="BW95" s="93"/>
      <c r="BX95" s="83"/>
      <c r="BY95" s="92"/>
      <c r="BZ95" s="93"/>
      <c r="CA95" s="89"/>
      <c r="CB95" s="83"/>
      <c r="CC95" s="92"/>
      <c r="CD95" s="93"/>
      <c r="CE95" s="89"/>
      <c r="CF95" s="83"/>
      <c r="CG95" s="89"/>
      <c r="CH95" s="89"/>
      <c r="CI95" s="93"/>
      <c r="CJ95" s="83"/>
      <c r="CK95" s="92"/>
      <c r="CL95" s="93"/>
      <c r="CM95" s="93"/>
      <c r="CN95" s="83"/>
      <c r="CO95" s="89"/>
      <c r="CP95" s="89"/>
      <c r="CQ95" s="89"/>
      <c r="CR95" s="83"/>
      <c r="CS95" s="92"/>
      <c r="CT95" s="93"/>
      <c r="CU95" s="89"/>
      <c r="CV95" s="83"/>
      <c r="CW95" s="89"/>
      <c r="CX95" s="89"/>
      <c r="CY95" s="89"/>
      <c r="CZ95" s="83"/>
      <c r="DA95" s="92"/>
      <c r="DB95" s="93"/>
      <c r="DC95" s="89"/>
      <c r="DD95" s="83"/>
      <c r="DE95" s="92"/>
      <c r="DF95" s="93"/>
      <c r="DG95" s="89"/>
      <c r="DH95" s="83"/>
      <c r="DI95" s="92"/>
      <c r="DJ95" s="93"/>
      <c r="DK95" s="89"/>
      <c r="DL95" s="83"/>
      <c r="DM95" s="89"/>
      <c r="DN95" s="89"/>
      <c r="DO95" s="89"/>
    </row>
    <row r="96" spans="1:119" ht="18.75" customHeight="1">
      <c r="A96" s="83"/>
      <c r="B96" s="83"/>
      <c r="C96" s="83"/>
      <c r="D96" s="83"/>
      <c r="E96" s="83"/>
      <c r="F96" s="83"/>
      <c r="G96" s="89"/>
      <c r="H96" s="89"/>
      <c r="I96" s="89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3"/>
      <c r="AJ96" s="83"/>
      <c r="AK96" s="89"/>
      <c r="AL96" s="89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89"/>
      <c r="AZ96" s="83"/>
      <c r="BA96" s="89"/>
      <c r="BB96" s="89"/>
      <c r="BC96" s="93"/>
      <c r="BD96" s="83"/>
      <c r="BE96" s="92"/>
      <c r="BF96" s="93"/>
      <c r="BG96" s="93"/>
      <c r="BH96" s="83"/>
      <c r="BI96" s="92"/>
      <c r="BJ96" s="93"/>
      <c r="BK96" s="93"/>
      <c r="BL96" s="83"/>
      <c r="BM96" s="92"/>
      <c r="BN96" s="93"/>
      <c r="BO96" s="93"/>
      <c r="BP96" s="83"/>
      <c r="BQ96" s="89"/>
      <c r="BR96" s="89"/>
      <c r="BS96" s="93"/>
      <c r="BT96" s="83"/>
      <c r="BU96" s="92"/>
      <c r="BV96" s="93"/>
      <c r="BW96" s="93"/>
      <c r="BX96" s="83"/>
      <c r="BY96" s="92"/>
      <c r="BZ96" s="93"/>
      <c r="CA96" s="89"/>
      <c r="CB96" s="83"/>
      <c r="CC96" s="92"/>
      <c r="CD96" s="93"/>
      <c r="CE96" s="89"/>
      <c r="CF96" s="83"/>
      <c r="CG96" s="89"/>
      <c r="CH96" s="89"/>
      <c r="CI96" s="93"/>
      <c r="CJ96" s="83"/>
      <c r="CK96" s="92"/>
      <c r="CL96" s="93"/>
      <c r="CM96" s="93"/>
      <c r="CN96" s="83"/>
      <c r="CO96" s="89"/>
      <c r="CP96" s="89"/>
      <c r="CQ96" s="89"/>
      <c r="CR96" s="83"/>
      <c r="CS96" s="92"/>
      <c r="CT96" s="93"/>
      <c r="CU96" s="89"/>
      <c r="CV96" s="83"/>
      <c r="CW96" s="89"/>
      <c r="CX96" s="89"/>
      <c r="CY96" s="89"/>
      <c r="CZ96" s="83"/>
      <c r="DA96" s="92"/>
      <c r="DB96" s="93"/>
      <c r="DC96" s="89"/>
      <c r="DD96" s="83"/>
      <c r="DE96" s="92"/>
      <c r="DF96" s="93"/>
      <c r="DG96" s="89"/>
      <c r="DH96" s="83"/>
      <c r="DI96" s="92"/>
      <c r="DJ96" s="93"/>
      <c r="DK96" s="89"/>
      <c r="DL96" s="83"/>
      <c r="DM96" s="89"/>
      <c r="DN96" s="89"/>
      <c r="DO96" s="89"/>
    </row>
    <row r="97" spans="1:119" ht="18.75" customHeight="1">
      <c r="A97" s="83"/>
      <c r="B97" s="83"/>
      <c r="C97" s="83"/>
      <c r="D97" s="83"/>
      <c r="E97" s="83"/>
      <c r="F97" s="83"/>
      <c r="G97" s="89"/>
      <c r="H97" s="89"/>
      <c r="I97" s="89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3"/>
      <c r="AJ97" s="83"/>
      <c r="AK97" s="89"/>
      <c r="AL97" s="89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89"/>
      <c r="AZ97" s="83"/>
      <c r="BA97" s="89"/>
      <c r="BB97" s="89"/>
      <c r="BC97" s="93"/>
      <c r="BD97" s="83"/>
      <c r="BE97" s="92"/>
      <c r="BF97" s="93"/>
      <c r="BG97" s="93"/>
      <c r="BH97" s="83"/>
      <c r="BI97" s="92"/>
      <c r="BJ97" s="93"/>
      <c r="BK97" s="93"/>
      <c r="BL97" s="83"/>
      <c r="BM97" s="92"/>
      <c r="BN97" s="93"/>
      <c r="BO97" s="93"/>
      <c r="BP97" s="83"/>
      <c r="BQ97" s="89"/>
      <c r="BR97" s="89"/>
      <c r="BS97" s="93"/>
      <c r="BT97" s="83"/>
      <c r="BU97" s="92"/>
      <c r="BV97" s="93"/>
      <c r="BW97" s="93"/>
      <c r="BX97" s="83"/>
      <c r="BY97" s="92"/>
      <c r="BZ97" s="93"/>
      <c r="CA97" s="89"/>
      <c r="CB97" s="83"/>
      <c r="CC97" s="92"/>
      <c r="CD97" s="93"/>
      <c r="CE97" s="89"/>
      <c r="CF97" s="83"/>
      <c r="CG97" s="89"/>
      <c r="CH97" s="89"/>
      <c r="CI97" s="93"/>
      <c r="CJ97" s="83"/>
      <c r="CK97" s="92"/>
      <c r="CL97" s="93"/>
      <c r="CM97" s="93"/>
      <c r="CN97" s="83"/>
      <c r="CO97" s="89"/>
      <c r="CP97" s="89"/>
      <c r="CQ97" s="89"/>
      <c r="CR97" s="83"/>
      <c r="CS97" s="92"/>
      <c r="CT97" s="93"/>
      <c r="CU97" s="89"/>
      <c r="CV97" s="83"/>
      <c r="CW97" s="89"/>
      <c r="CX97" s="89"/>
      <c r="CY97" s="89"/>
      <c r="CZ97" s="83"/>
      <c r="DA97" s="92"/>
      <c r="DB97" s="93"/>
      <c r="DC97" s="89"/>
      <c r="DD97" s="83"/>
      <c r="DE97" s="92"/>
      <c r="DF97" s="93"/>
      <c r="DG97" s="89"/>
      <c r="DH97" s="83"/>
      <c r="DI97" s="92"/>
      <c r="DJ97" s="93"/>
      <c r="DK97" s="89"/>
      <c r="DL97" s="83"/>
      <c r="DM97" s="89"/>
      <c r="DN97" s="89"/>
      <c r="DO97" s="89"/>
    </row>
    <row r="98" spans="1:119" ht="18.75" customHeight="1">
      <c r="A98" s="83"/>
      <c r="B98" s="83"/>
      <c r="C98" s="83"/>
      <c r="D98" s="83"/>
      <c r="E98" s="83"/>
      <c r="F98" s="83"/>
      <c r="G98" s="89"/>
      <c r="H98" s="89"/>
      <c r="I98" s="89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3"/>
      <c r="AJ98" s="83"/>
      <c r="AK98" s="89"/>
      <c r="AL98" s="89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89"/>
      <c r="AZ98" s="83"/>
      <c r="BA98" s="89"/>
      <c r="BB98" s="89"/>
      <c r="BC98" s="93"/>
      <c r="BD98" s="83"/>
      <c r="BE98" s="92"/>
      <c r="BF98" s="93"/>
      <c r="BG98" s="93"/>
      <c r="BH98" s="83"/>
      <c r="BI98" s="92"/>
      <c r="BJ98" s="93"/>
      <c r="BK98" s="93"/>
      <c r="BL98" s="83"/>
      <c r="BM98" s="92"/>
      <c r="BN98" s="93"/>
      <c r="BO98" s="93"/>
      <c r="BP98" s="83"/>
      <c r="BQ98" s="89"/>
      <c r="BR98" s="89"/>
      <c r="BS98" s="93"/>
      <c r="BT98" s="83"/>
      <c r="BU98" s="92"/>
      <c r="BV98" s="93"/>
      <c r="BW98" s="93"/>
      <c r="BX98" s="83"/>
      <c r="BY98" s="92"/>
      <c r="BZ98" s="93"/>
      <c r="CA98" s="89"/>
      <c r="CB98" s="83"/>
      <c r="CC98" s="92"/>
      <c r="CD98" s="93"/>
      <c r="CE98" s="89"/>
      <c r="CF98" s="83"/>
      <c r="CG98" s="89"/>
      <c r="CH98" s="89"/>
      <c r="CI98" s="93"/>
      <c r="CJ98" s="83"/>
      <c r="CK98" s="92"/>
      <c r="CL98" s="93"/>
      <c r="CM98" s="93"/>
      <c r="CN98" s="83"/>
      <c r="CO98" s="89"/>
      <c r="CP98" s="89"/>
      <c r="CQ98" s="89"/>
      <c r="CR98" s="83"/>
      <c r="CS98" s="92"/>
      <c r="CT98" s="93"/>
      <c r="CU98" s="89"/>
      <c r="CV98" s="83"/>
      <c r="CW98" s="89"/>
      <c r="CX98" s="89"/>
      <c r="CY98" s="89"/>
      <c r="CZ98" s="83"/>
      <c r="DA98" s="92"/>
      <c r="DB98" s="93"/>
      <c r="DC98" s="89"/>
      <c r="DD98" s="83"/>
      <c r="DE98" s="92"/>
      <c r="DF98" s="93"/>
      <c r="DG98" s="89"/>
      <c r="DH98" s="83"/>
      <c r="DI98" s="92"/>
      <c r="DJ98" s="93"/>
      <c r="DK98" s="89"/>
      <c r="DL98" s="83"/>
      <c r="DM98" s="89"/>
      <c r="DN98" s="89"/>
      <c r="DO98" s="89"/>
    </row>
    <row r="99" spans="1:119" ht="18.75" customHeight="1">
      <c r="A99" s="83"/>
      <c r="B99" s="83"/>
      <c r="C99" s="83"/>
      <c r="D99" s="83"/>
      <c r="E99" s="83"/>
      <c r="F99" s="83"/>
      <c r="G99" s="89"/>
      <c r="H99" s="89"/>
      <c r="I99" s="89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3"/>
      <c r="AJ99" s="83"/>
      <c r="AK99" s="89"/>
      <c r="AL99" s="89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89"/>
      <c r="AZ99" s="83"/>
      <c r="BA99" s="89"/>
      <c r="BB99" s="89"/>
      <c r="BC99" s="93"/>
      <c r="BD99" s="83"/>
      <c r="BE99" s="92"/>
      <c r="BF99" s="93"/>
      <c r="BG99" s="93"/>
      <c r="BH99" s="83"/>
      <c r="BI99" s="92"/>
      <c r="BJ99" s="93"/>
      <c r="BK99" s="93"/>
      <c r="BL99" s="83"/>
      <c r="BM99" s="92"/>
      <c r="BN99" s="93"/>
      <c r="BO99" s="93"/>
      <c r="BP99" s="83"/>
      <c r="BQ99" s="89"/>
      <c r="BR99" s="89"/>
      <c r="BS99" s="93"/>
      <c r="BT99" s="83"/>
      <c r="BU99" s="92"/>
      <c r="BV99" s="93"/>
      <c r="BW99" s="93"/>
      <c r="BX99" s="83"/>
      <c r="BY99" s="92"/>
      <c r="BZ99" s="93"/>
      <c r="CA99" s="89"/>
      <c r="CB99" s="83"/>
      <c r="CC99" s="92"/>
      <c r="CD99" s="93"/>
      <c r="CE99" s="89"/>
      <c r="CF99" s="83"/>
      <c r="CG99" s="89"/>
      <c r="CH99" s="89"/>
      <c r="CI99" s="93"/>
      <c r="CJ99" s="83"/>
      <c r="CK99" s="92"/>
      <c r="CL99" s="93"/>
      <c r="CM99" s="93"/>
      <c r="CN99" s="83"/>
      <c r="CO99" s="89"/>
      <c r="CP99" s="89"/>
      <c r="CQ99" s="89"/>
      <c r="CR99" s="83"/>
      <c r="CS99" s="92"/>
      <c r="CT99" s="93"/>
      <c r="CU99" s="89"/>
      <c r="CV99" s="83"/>
      <c r="CW99" s="89"/>
      <c r="CX99" s="89"/>
      <c r="CY99" s="89"/>
      <c r="CZ99" s="83"/>
      <c r="DA99" s="92"/>
      <c r="DB99" s="93"/>
      <c r="DC99" s="89"/>
      <c r="DD99" s="83"/>
      <c r="DE99" s="92"/>
      <c r="DF99" s="93"/>
      <c r="DG99" s="89"/>
      <c r="DH99" s="83"/>
      <c r="DI99" s="92"/>
      <c r="DJ99" s="93"/>
      <c r="DK99" s="89"/>
      <c r="DL99" s="83"/>
      <c r="DM99" s="89"/>
      <c r="DN99" s="89"/>
      <c r="DO99" s="89"/>
    </row>
    <row r="100" spans="1:119" ht="18.75" customHeight="1">
      <c r="A100" s="83"/>
      <c r="B100" s="83"/>
      <c r="C100" s="83"/>
      <c r="D100" s="83"/>
      <c r="E100" s="83"/>
      <c r="F100" s="83"/>
      <c r="G100" s="89"/>
      <c r="H100" s="89"/>
      <c r="I100" s="89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3"/>
      <c r="AJ100" s="83"/>
      <c r="AK100" s="89"/>
      <c r="AL100" s="89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89"/>
      <c r="AZ100" s="83"/>
      <c r="BA100" s="89"/>
      <c r="BB100" s="89"/>
      <c r="BC100" s="93"/>
      <c r="BD100" s="83"/>
      <c r="BE100" s="92"/>
      <c r="BF100" s="93"/>
      <c r="BG100" s="93"/>
      <c r="BH100" s="83"/>
      <c r="BI100" s="92"/>
      <c r="BJ100" s="93"/>
      <c r="BK100" s="93"/>
      <c r="BL100" s="83"/>
      <c r="BM100" s="92"/>
      <c r="BN100" s="93"/>
      <c r="BO100" s="93"/>
      <c r="BP100" s="83"/>
      <c r="BQ100" s="89"/>
      <c r="BR100" s="89"/>
      <c r="BS100" s="93"/>
      <c r="BT100" s="83"/>
      <c r="BU100" s="92"/>
      <c r="BV100" s="93"/>
      <c r="BW100" s="93"/>
      <c r="BX100" s="83"/>
      <c r="BY100" s="92"/>
      <c r="BZ100" s="93"/>
      <c r="CA100" s="89"/>
      <c r="CB100" s="83"/>
      <c r="CC100" s="92"/>
      <c r="CD100" s="93"/>
      <c r="CE100" s="89"/>
      <c r="CF100" s="83"/>
      <c r="CG100" s="89"/>
      <c r="CH100" s="89"/>
      <c r="CI100" s="93"/>
      <c r="CJ100" s="83"/>
      <c r="CK100" s="92"/>
      <c r="CL100" s="93"/>
      <c r="CM100" s="93"/>
      <c r="CN100" s="83"/>
      <c r="CO100" s="89"/>
      <c r="CP100" s="89"/>
      <c r="CQ100" s="89"/>
      <c r="CR100" s="83"/>
      <c r="CS100" s="92"/>
      <c r="CT100" s="93"/>
      <c r="CU100" s="89"/>
      <c r="CV100" s="83"/>
      <c r="CW100" s="89"/>
      <c r="CX100" s="89"/>
      <c r="CY100" s="89"/>
      <c r="CZ100" s="83"/>
      <c r="DA100" s="92"/>
      <c r="DB100" s="93"/>
      <c r="DC100" s="89"/>
      <c r="DD100" s="83"/>
      <c r="DE100" s="92"/>
      <c r="DF100" s="93"/>
      <c r="DG100" s="89"/>
      <c r="DH100" s="83"/>
      <c r="DI100" s="92"/>
      <c r="DJ100" s="93"/>
      <c r="DK100" s="89"/>
      <c r="DL100" s="83"/>
      <c r="DM100" s="89"/>
      <c r="DN100" s="89"/>
      <c r="DO100" s="89"/>
    </row>
    <row r="101" spans="1:119" ht="18.75" customHeight="1">
      <c r="A101" s="83"/>
      <c r="B101" s="83"/>
      <c r="C101" s="83"/>
      <c r="D101" s="83"/>
      <c r="E101" s="83"/>
      <c r="F101" s="83"/>
      <c r="G101" s="89"/>
      <c r="H101" s="89"/>
      <c r="I101" s="89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3"/>
      <c r="AJ101" s="83"/>
      <c r="AK101" s="89"/>
      <c r="AL101" s="89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89"/>
      <c r="AZ101" s="83"/>
      <c r="BA101" s="89"/>
      <c r="BB101" s="89"/>
      <c r="BC101" s="93"/>
      <c r="BD101" s="83"/>
      <c r="BE101" s="92"/>
      <c r="BF101" s="93"/>
      <c r="BG101" s="93"/>
      <c r="BH101" s="83"/>
      <c r="BI101" s="92"/>
      <c r="BJ101" s="93"/>
      <c r="BK101" s="93"/>
      <c r="BL101" s="83"/>
      <c r="BM101" s="92"/>
      <c r="BN101" s="93"/>
      <c r="BO101" s="93"/>
      <c r="BP101" s="83"/>
      <c r="BQ101" s="89"/>
      <c r="BR101" s="89"/>
      <c r="BS101" s="93"/>
      <c r="BT101" s="83"/>
      <c r="BU101" s="92"/>
      <c r="BV101" s="93"/>
      <c r="BW101" s="93"/>
      <c r="BX101" s="83"/>
      <c r="BY101" s="92"/>
      <c r="BZ101" s="93"/>
      <c r="CA101" s="89"/>
      <c r="CB101" s="83"/>
      <c r="CC101" s="92"/>
      <c r="CD101" s="93"/>
      <c r="CE101" s="89"/>
      <c r="CF101" s="83"/>
      <c r="CG101" s="89"/>
      <c r="CH101" s="89"/>
      <c r="CI101" s="93"/>
      <c r="CJ101" s="83"/>
      <c r="CK101" s="89"/>
      <c r="CL101" s="89"/>
      <c r="CM101" s="93"/>
      <c r="CN101" s="83"/>
      <c r="CO101" s="89"/>
      <c r="CP101" s="89"/>
      <c r="CQ101" s="89"/>
      <c r="CR101" s="83"/>
      <c r="CS101" s="92"/>
      <c r="CT101" s="93"/>
      <c r="CU101" s="89"/>
      <c r="CV101" s="83"/>
      <c r="CW101" s="89"/>
      <c r="CX101" s="89"/>
      <c r="CY101" s="89"/>
      <c r="CZ101" s="83"/>
      <c r="DA101" s="92"/>
      <c r="DB101" s="93"/>
      <c r="DC101" s="89"/>
      <c r="DD101" s="83"/>
      <c r="DE101" s="92"/>
      <c r="DF101" s="93"/>
      <c r="DG101" s="89"/>
      <c r="DH101" s="83"/>
      <c r="DI101" s="92"/>
      <c r="DJ101" s="93"/>
      <c r="DK101" s="89"/>
      <c r="DL101" s="83"/>
      <c r="DM101" s="89"/>
      <c r="DN101" s="89"/>
      <c r="DO101" s="89"/>
    </row>
    <row r="102" spans="1:119" ht="18.75" customHeight="1">
      <c r="A102" s="83"/>
      <c r="B102" s="83"/>
      <c r="C102" s="83"/>
      <c r="D102" s="83"/>
      <c r="E102" s="83"/>
      <c r="F102" s="83"/>
      <c r="G102" s="89"/>
      <c r="H102" s="89"/>
      <c r="I102" s="89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3"/>
      <c r="AJ102" s="83"/>
      <c r="AK102" s="89"/>
      <c r="AL102" s="89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89"/>
      <c r="AZ102" s="83"/>
      <c r="BA102" s="89"/>
      <c r="BB102" s="89"/>
      <c r="BC102" s="93"/>
      <c r="BD102" s="83"/>
      <c r="BE102" s="92"/>
      <c r="BF102" s="93"/>
      <c r="BG102" s="93"/>
      <c r="BH102" s="83"/>
      <c r="BI102" s="92"/>
      <c r="BJ102" s="93"/>
      <c r="BK102" s="93"/>
      <c r="BL102" s="83"/>
      <c r="BM102" s="92"/>
      <c r="BN102" s="93"/>
      <c r="BO102" s="93"/>
      <c r="BP102" s="83"/>
      <c r="BQ102" s="89"/>
      <c r="BR102" s="89"/>
      <c r="BS102" s="93"/>
      <c r="BT102" s="83"/>
      <c r="BU102" s="92"/>
      <c r="BV102" s="93"/>
      <c r="BW102" s="93"/>
      <c r="BX102" s="83"/>
      <c r="BY102" s="92"/>
      <c r="BZ102" s="93"/>
      <c r="CA102" s="89"/>
      <c r="CB102" s="83"/>
      <c r="CC102" s="92"/>
      <c r="CD102" s="93"/>
      <c r="CE102" s="89"/>
      <c r="CF102" s="83"/>
      <c r="CG102" s="89"/>
      <c r="CH102" s="89"/>
      <c r="CI102" s="93"/>
      <c r="CJ102" s="83"/>
      <c r="CK102" s="89"/>
      <c r="CL102" s="89"/>
      <c r="CM102" s="93"/>
      <c r="CN102" s="83"/>
      <c r="CO102" s="89"/>
      <c r="CP102" s="89"/>
      <c r="CQ102" s="89"/>
      <c r="CR102" s="83"/>
      <c r="CS102" s="92"/>
      <c r="CT102" s="93"/>
      <c r="CU102" s="89"/>
      <c r="CV102" s="83"/>
      <c r="CW102" s="89"/>
      <c r="CX102" s="89"/>
      <c r="CY102" s="89"/>
      <c r="CZ102" s="83"/>
      <c r="DA102" s="92"/>
      <c r="DB102" s="93"/>
      <c r="DC102" s="89"/>
      <c r="DD102" s="83"/>
      <c r="DE102" s="92"/>
      <c r="DF102" s="93"/>
      <c r="DG102" s="89"/>
      <c r="DH102" s="83"/>
      <c r="DI102" s="92"/>
      <c r="DJ102" s="93"/>
      <c r="DK102" s="89"/>
      <c r="DL102" s="83"/>
      <c r="DM102" s="89"/>
      <c r="DN102" s="89"/>
      <c r="DO102" s="89"/>
    </row>
    <row r="103" spans="1:119" ht="18.75" customHeight="1">
      <c r="A103" s="83"/>
      <c r="B103" s="83"/>
      <c r="C103" s="83"/>
      <c r="D103" s="83"/>
      <c r="E103" s="83"/>
      <c r="F103" s="83"/>
      <c r="G103" s="89"/>
      <c r="H103" s="89"/>
      <c r="I103" s="89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3"/>
      <c r="AJ103" s="83"/>
      <c r="AK103" s="89"/>
      <c r="AL103" s="89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89"/>
      <c r="AZ103" s="83"/>
      <c r="BA103" s="89"/>
      <c r="BB103" s="89"/>
      <c r="BC103" s="93"/>
      <c r="BD103" s="83"/>
      <c r="BE103" s="92"/>
      <c r="BF103" s="93"/>
      <c r="BG103" s="93"/>
      <c r="BH103" s="83"/>
      <c r="BI103" s="92"/>
      <c r="BJ103" s="93"/>
      <c r="BK103" s="93"/>
      <c r="BL103" s="83"/>
      <c r="BM103" s="92"/>
      <c r="BN103" s="93"/>
      <c r="BO103" s="93"/>
      <c r="BP103" s="83"/>
      <c r="BQ103" s="89"/>
      <c r="BR103" s="89"/>
      <c r="BS103" s="93"/>
      <c r="BT103" s="83"/>
      <c r="BU103" s="92"/>
      <c r="BV103" s="93"/>
      <c r="BW103" s="93"/>
      <c r="BX103" s="83"/>
      <c r="BY103" s="92"/>
      <c r="BZ103" s="93"/>
      <c r="CA103" s="89"/>
      <c r="CB103" s="83"/>
      <c r="CC103" s="92"/>
      <c r="CD103" s="93"/>
      <c r="CE103" s="89"/>
      <c r="CF103" s="83"/>
      <c r="CG103" s="89"/>
      <c r="CH103" s="89"/>
      <c r="CI103" s="93"/>
      <c r="CJ103" s="83"/>
      <c r="CK103" s="89"/>
      <c r="CL103" s="89"/>
      <c r="CM103" s="93"/>
      <c r="CN103" s="83"/>
      <c r="CO103" s="92"/>
      <c r="CP103" s="93"/>
      <c r="CQ103" s="93"/>
      <c r="CR103" s="83"/>
      <c r="CS103" s="92"/>
      <c r="CT103" s="93"/>
      <c r="CU103" s="89"/>
      <c r="CV103" s="83"/>
      <c r="CW103" s="89"/>
      <c r="CX103" s="89"/>
      <c r="CY103" s="89"/>
      <c r="CZ103" s="83"/>
      <c r="DA103" s="92"/>
      <c r="DB103" s="93"/>
      <c r="DC103" s="89"/>
      <c r="DD103" s="83"/>
      <c r="DE103" s="92"/>
      <c r="DF103" s="93"/>
      <c r="DG103" s="89"/>
      <c r="DH103" s="83"/>
      <c r="DI103" s="92"/>
      <c r="DJ103" s="93"/>
      <c r="DK103" s="89"/>
      <c r="DL103" s="83"/>
      <c r="DM103" s="89"/>
      <c r="DN103" s="89"/>
      <c r="DO103" s="89"/>
    </row>
    <row r="104" spans="1:119" ht="18.75" customHeight="1">
      <c r="A104" s="83"/>
      <c r="B104" s="83"/>
      <c r="C104" s="83"/>
      <c r="D104" s="83"/>
      <c r="E104" s="83"/>
      <c r="F104" s="83"/>
      <c r="G104" s="89"/>
      <c r="H104" s="89"/>
      <c r="I104" s="89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3"/>
      <c r="AJ104" s="83"/>
      <c r="AK104" s="89"/>
      <c r="AL104" s="89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89"/>
      <c r="AZ104" s="83"/>
      <c r="BA104" s="92"/>
      <c r="BB104" s="93"/>
      <c r="BC104" s="93"/>
      <c r="BD104" s="83"/>
      <c r="BE104" s="92"/>
      <c r="BF104" s="93"/>
      <c r="BG104" s="93"/>
      <c r="BH104" s="83"/>
      <c r="BI104" s="92"/>
      <c r="BJ104" s="93"/>
      <c r="BK104" s="93"/>
      <c r="BL104" s="83"/>
      <c r="BM104" s="92"/>
      <c r="BN104" s="93"/>
      <c r="BO104" s="93"/>
      <c r="BP104" s="83"/>
      <c r="BQ104" s="89"/>
      <c r="BR104" s="89"/>
      <c r="BS104" s="93"/>
      <c r="BT104" s="83"/>
      <c r="BU104" s="92"/>
      <c r="BV104" s="93"/>
      <c r="BW104" s="93"/>
      <c r="BX104" s="83"/>
      <c r="BY104" s="92"/>
      <c r="BZ104" s="93"/>
      <c r="CA104" s="89"/>
      <c r="CB104" s="83"/>
      <c r="CC104" s="92"/>
      <c r="CD104" s="93"/>
      <c r="CE104" s="89"/>
      <c r="CF104" s="83"/>
      <c r="CG104" s="89"/>
      <c r="CH104" s="89"/>
      <c r="CI104" s="93"/>
      <c r="CJ104" s="83"/>
      <c r="CK104" s="89"/>
      <c r="CL104" s="89"/>
      <c r="CM104" s="93"/>
      <c r="CN104" s="83"/>
      <c r="CO104" s="92"/>
      <c r="CP104" s="93"/>
      <c r="CQ104" s="93"/>
      <c r="CR104" s="83"/>
      <c r="CS104" s="92"/>
      <c r="CT104" s="93"/>
      <c r="CU104" s="89"/>
      <c r="CV104" s="83"/>
      <c r="CW104" s="89"/>
      <c r="CX104" s="89"/>
      <c r="CY104" s="89"/>
      <c r="CZ104" s="83"/>
      <c r="DA104" s="92"/>
      <c r="DB104" s="93"/>
      <c r="DC104" s="89"/>
      <c r="DD104" s="83"/>
      <c r="DE104" s="92"/>
      <c r="DF104" s="93"/>
      <c r="DG104" s="89"/>
      <c r="DH104" s="83"/>
      <c r="DI104" s="92"/>
      <c r="DJ104" s="93"/>
      <c r="DK104" s="89"/>
      <c r="DL104" s="83"/>
      <c r="DM104" s="89"/>
      <c r="DN104" s="89"/>
      <c r="DO104" s="89"/>
    </row>
    <row r="105" spans="1:119" ht="18.75" customHeight="1">
      <c r="A105" s="83"/>
      <c r="B105" s="83"/>
      <c r="C105" s="83"/>
      <c r="D105" s="83"/>
      <c r="E105" s="83"/>
      <c r="F105" s="83"/>
      <c r="G105" s="89"/>
      <c r="H105" s="89"/>
      <c r="I105" s="89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3"/>
      <c r="AJ105" s="83"/>
      <c r="AK105" s="89"/>
      <c r="AL105" s="89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89"/>
      <c r="AZ105" s="83"/>
      <c r="BA105" s="92"/>
      <c r="BB105" s="93"/>
      <c r="BC105" s="93"/>
      <c r="BD105" s="83"/>
      <c r="BE105" s="92"/>
      <c r="BF105" s="93"/>
      <c r="BG105" s="93"/>
      <c r="BH105" s="83"/>
      <c r="BI105" s="92"/>
      <c r="BJ105" s="93"/>
      <c r="BK105" s="93"/>
      <c r="BL105" s="83"/>
      <c r="BM105" s="92"/>
      <c r="BN105" s="93"/>
      <c r="BO105" s="93"/>
      <c r="BP105" s="83"/>
      <c r="BQ105" s="89"/>
      <c r="BR105" s="89"/>
      <c r="BS105" s="93"/>
      <c r="BT105" s="83"/>
      <c r="BU105" s="92"/>
      <c r="BV105" s="93"/>
      <c r="BW105" s="93"/>
      <c r="BX105" s="83"/>
      <c r="BY105" s="92"/>
      <c r="BZ105" s="93"/>
      <c r="CA105" s="89"/>
      <c r="CB105" s="83"/>
      <c r="CC105" s="92"/>
      <c r="CD105" s="93"/>
      <c r="CE105" s="89"/>
      <c r="CF105" s="83"/>
      <c r="CG105" s="89"/>
      <c r="CH105" s="89"/>
      <c r="CI105" s="93"/>
      <c r="CJ105" s="83"/>
      <c r="CK105" s="89"/>
      <c r="CL105" s="89"/>
      <c r="CM105" s="93"/>
      <c r="CN105" s="83"/>
      <c r="CO105" s="92"/>
      <c r="CP105" s="93"/>
      <c r="CQ105" s="93"/>
      <c r="CR105" s="83"/>
      <c r="CS105" s="92"/>
      <c r="CT105" s="93"/>
      <c r="CU105" s="89"/>
      <c r="CV105" s="83"/>
      <c r="CW105" s="89"/>
      <c r="CX105" s="89"/>
      <c r="CY105" s="89"/>
      <c r="CZ105" s="83"/>
      <c r="DA105" s="92"/>
      <c r="DB105" s="93"/>
      <c r="DC105" s="89"/>
      <c r="DD105" s="83"/>
      <c r="DE105" s="92"/>
      <c r="DF105" s="93"/>
      <c r="DG105" s="89"/>
      <c r="DH105" s="83"/>
      <c r="DI105" s="92"/>
      <c r="DJ105" s="93"/>
      <c r="DK105" s="89"/>
      <c r="DL105" s="83"/>
      <c r="DM105" s="89"/>
      <c r="DN105" s="89"/>
      <c r="DO105" s="89"/>
    </row>
    <row r="106" spans="1:119" ht="18.75" customHeight="1">
      <c r="A106" s="83"/>
      <c r="B106" s="83"/>
      <c r="C106" s="83"/>
      <c r="D106" s="83"/>
      <c r="E106" s="83"/>
      <c r="F106" s="83"/>
      <c r="G106" s="89"/>
      <c r="H106" s="89"/>
      <c r="I106" s="89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3"/>
      <c r="AJ106" s="83"/>
      <c r="AK106" s="89"/>
      <c r="AL106" s="89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89"/>
      <c r="AZ106" s="83"/>
      <c r="BA106" s="92"/>
      <c r="BB106" s="93"/>
      <c r="BC106" s="93"/>
      <c r="BD106" s="83"/>
      <c r="BE106" s="92"/>
      <c r="BF106" s="93"/>
      <c r="BG106" s="93"/>
      <c r="BH106" s="83"/>
      <c r="BI106" s="92"/>
      <c r="BJ106" s="93"/>
      <c r="BK106" s="93"/>
      <c r="BL106" s="83"/>
      <c r="BM106" s="92"/>
      <c r="BN106" s="93"/>
      <c r="BO106" s="93"/>
      <c r="BP106" s="83"/>
      <c r="BQ106" s="89"/>
      <c r="BR106" s="89"/>
      <c r="BS106" s="93"/>
      <c r="BT106" s="83"/>
      <c r="BU106" s="92"/>
      <c r="BV106" s="93"/>
      <c r="BW106" s="93"/>
      <c r="BX106" s="83"/>
      <c r="BY106" s="92"/>
      <c r="BZ106" s="93"/>
      <c r="CA106" s="89"/>
      <c r="CB106" s="83"/>
      <c r="CC106" s="92"/>
      <c r="CD106" s="93"/>
      <c r="CE106" s="89"/>
      <c r="CF106" s="83"/>
      <c r="CG106" s="89"/>
      <c r="CH106" s="89"/>
      <c r="CI106" s="93"/>
      <c r="CJ106" s="83"/>
      <c r="CK106" s="89"/>
      <c r="CL106" s="89"/>
      <c r="CM106" s="93"/>
      <c r="CN106" s="83"/>
      <c r="CO106" s="92"/>
      <c r="CP106" s="93"/>
      <c r="CQ106" s="93"/>
      <c r="CR106" s="83"/>
      <c r="CS106" s="92"/>
      <c r="CT106" s="93"/>
      <c r="CU106" s="89"/>
      <c r="CV106" s="83"/>
      <c r="CW106" s="89"/>
      <c r="CX106" s="89"/>
      <c r="CY106" s="89"/>
      <c r="CZ106" s="83"/>
      <c r="DA106" s="92"/>
      <c r="DB106" s="93"/>
      <c r="DC106" s="89"/>
      <c r="DD106" s="83"/>
      <c r="DE106" s="92"/>
      <c r="DF106" s="93"/>
      <c r="DG106" s="89"/>
      <c r="DH106" s="83"/>
      <c r="DI106" s="92"/>
      <c r="DJ106" s="93"/>
      <c r="DK106" s="89"/>
      <c r="DL106" s="83"/>
      <c r="DM106" s="89"/>
      <c r="DN106" s="89"/>
      <c r="DO106" s="89"/>
    </row>
    <row r="107" spans="1:119" ht="18.75" customHeight="1">
      <c r="A107" s="83"/>
      <c r="B107" s="83"/>
      <c r="C107" s="83"/>
      <c r="D107" s="83"/>
      <c r="E107" s="83"/>
      <c r="F107" s="83"/>
      <c r="G107" s="89"/>
      <c r="H107" s="89"/>
      <c r="I107" s="89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3"/>
      <c r="AJ107" s="83"/>
      <c r="AK107" s="89"/>
      <c r="AL107" s="89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89"/>
      <c r="AZ107" s="83"/>
      <c r="BA107" s="92"/>
      <c r="BB107" s="93"/>
      <c r="BC107" s="93"/>
      <c r="BD107" s="83"/>
      <c r="BE107" s="92"/>
      <c r="BF107" s="93"/>
      <c r="BG107" s="93"/>
      <c r="BH107" s="83"/>
      <c r="BI107" s="92"/>
      <c r="BJ107" s="93"/>
      <c r="BK107" s="93"/>
      <c r="BL107" s="83"/>
      <c r="BM107" s="92"/>
      <c r="BN107" s="93"/>
      <c r="BO107" s="93"/>
      <c r="BP107" s="83"/>
      <c r="BQ107" s="89"/>
      <c r="BR107" s="89"/>
      <c r="BS107" s="93"/>
      <c r="BT107" s="83"/>
      <c r="BU107" s="92"/>
      <c r="BV107" s="93"/>
      <c r="BW107" s="93"/>
      <c r="BX107" s="83"/>
      <c r="BY107" s="92"/>
      <c r="BZ107" s="93"/>
      <c r="CA107" s="89"/>
      <c r="CB107" s="83"/>
      <c r="CC107" s="92"/>
      <c r="CD107" s="93"/>
      <c r="CE107" s="89"/>
      <c r="CF107" s="83"/>
      <c r="CG107" s="89"/>
      <c r="CH107" s="89"/>
      <c r="CI107" s="93"/>
      <c r="CJ107" s="83"/>
      <c r="CK107" s="89"/>
      <c r="CL107" s="89"/>
      <c r="CM107" s="93"/>
      <c r="CN107" s="83"/>
      <c r="CO107" s="92"/>
      <c r="CP107" s="93"/>
      <c r="CQ107" s="93"/>
      <c r="CR107" s="83"/>
      <c r="CS107" s="92"/>
      <c r="CT107" s="93"/>
      <c r="CU107" s="89"/>
      <c r="CV107" s="83"/>
      <c r="CW107" s="89"/>
      <c r="CX107" s="89"/>
      <c r="CY107" s="89"/>
      <c r="CZ107" s="83"/>
      <c r="DA107" s="92"/>
      <c r="DB107" s="93"/>
      <c r="DC107" s="89"/>
      <c r="DD107" s="83"/>
      <c r="DE107" s="92"/>
      <c r="DF107" s="93"/>
      <c r="DG107" s="89"/>
      <c r="DH107" s="83"/>
      <c r="DI107" s="92"/>
      <c r="DJ107" s="93"/>
      <c r="DK107" s="89"/>
      <c r="DL107" s="83"/>
      <c r="DM107" s="89"/>
      <c r="DN107" s="89"/>
      <c r="DO107" s="89"/>
    </row>
    <row r="108" spans="1:119" ht="18.75" customHeight="1">
      <c r="A108" s="83"/>
      <c r="B108" s="83"/>
      <c r="C108" s="83"/>
      <c r="D108" s="83"/>
      <c r="E108" s="83"/>
      <c r="F108" s="83"/>
      <c r="G108" s="89"/>
      <c r="H108" s="89"/>
      <c r="I108" s="89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3"/>
      <c r="AJ108" s="83"/>
      <c r="AK108" s="89"/>
      <c r="AL108" s="89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89"/>
      <c r="AZ108" s="83"/>
      <c r="BA108" s="92"/>
      <c r="BB108" s="93"/>
      <c r="BC108" s="93"/>
      <c r="BD108" s="83"/>
      <c r="BE108" s="92"/>
      <c r="BF108" s="93"/>
      <c r="BG108" s="93"/>
      <c r="BH108" s="83"/>
      <c r="BI108" s="92"/>
      <c r="BJ108" s="93"/>
      <c r="BK108" s="93"/>
      <c r="BL108" s="83"/>
      <c r="BM108" s="92"/>
      <c r="BN108" s="93"/>
      <c r="BO108" s="93"/>
      <c r="BP108" s="83"/>
      <c r="BQ108" s="89"/>
      <c r="BR108" s="89"/>
      <c r="BS108" s="93"/>
      <c r="BT108" s="83"/>
      <c r="BU108" s="92"/>
      <c r="BV108" s="93"/>
      <c r="BW108" s="93"/>
      <c r="BX108" s="83"/>
      <c r="BY108" s="92"/>
      <c r="BZ108" s="93"/>
      <c r="CA108" s="89"/>
      <c r="CB108" s="83"/>
      <c r="CC108" s="92"/>
      <c r="CD108" s="93"/>
      <c r="CE108" s="89"/>
      <c r="CF108" s="83"/>
      <c r="CG108" s="89"/>
      <c r="CH108" s="89"/>
      <c r="CI108" s="93"/>
      <c r="CJ108" s="83"/>
      <c r="CK108" s="89"/>
      <c r="CL108" s="89"/>
      <c r="CM108" s="93"/>
      <c r="CN108" s="83"/>
      <c r="CO108" s="92"/>
      <c r="CP108" s="93"/>
      <c r="CQ108" s="93"/>
      <c r="CR108" s="83"/>
      <c r="CS108" s="92"/>
      <c r="CT108" s="93"/>
      <c r="CU108" s="89"/>
      <c r="CV108" s="83"/>
      <c r="CW108" s="89"/>
      <c r="CX108" s="89"/>
      <c r="CY108" s="89"/>
      <c r="CZ108" s="83"/>
      <c r="DA108" s="92"/>
      <c r="DB108" s="93"/>
      <c r="DC108" s="89"/>
      <c r="DD108" s="83"/>
      <c r="DE108" s="92"/>
      <c r="DF108" s="93"/>
      <c r="DG108" s="89"/>
      <c r="DH108" s="83"/>
      <c r="DI108" s="92"/>
      <c r="DJ108" s="93"/>
      <c r="DK108" s="89"/>
      <c r="DL108" s="83"/>
      <c r="DM108" s="89"/>
      <c r="DN108" s="89"/>
      <c r="DO108" s="89"/>
    </row>
    <row r="109" spans="1:119" ht="18.75" customHeight="1">
      <c r="A109" s="83"/>
      <c r="B109" s="83"/>
      <c r="C109" s="83"/>
      <c r="D109" s="83"/>
      <c r="E109" s="83"/>
      <c r="F109" s="83"/>
      <c r="G109" s="89"/>
      <c r="H109" s="89"/>
      <c r="I109" s="89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3"/>
      <c r="AJ109" s="83"/>
      <c r="AK109" s="89"/>
      <c r="AL109" s="89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89"/>
      <c r="AZ109" s="83"/>
      <c r="BA109" s="92"/>
      <c r="BB109" s="93"/>
      <c r="BC109" s="93"/>
      <c r="BD109" s="83"/>
      <c r="BE109" s="92"/>
      <c r="BF109" s="93"/>
      <c r="BG109" s="93"/>
      <c r="BH109" s="83"/>
      <c r="BI109" s="92"/>
      <c r="BJ109" s="93"/>
      <c r="BK109" s="93"/>
      <c r="BL109" s="83"/>
      <c r="BM109" s="92"/>
      <c r="BN109" s="93"/>
      <c r="BO109" s="93"/>
      <c r="BP109" s="83"/>
      <c r="BQ109" s="89"/>
      <c r="BR109" s="89"/>
      <c r="BS109" s="93"/>
      <c r="BT109" s="83"/>
      <c r="BU109" s="92"/>
      <c r="BV109" s="93"/>
      <c r="BW109" s="93"/>
      <c r="BX109" s="83"/>
      <c r="BY109" s="92"/>
      <c r="BZ109" s="93"/>
      <c r="CA109" s="89"/>
      <c r="CB109" s="83"/>
      <c r="CC109" s="92"/>
      <c r="CD109" s="93"/>
      <c r="CE109" s="89"/>
      <c r="CF109" s="83"/>
      <c r="CG109" s="89"/>
      <c r="CH109" s="89"/>
      <c r="CI109" s="93"/>
      <c r="CJ109" s="83"/>
      <c r="CK109" s="89"/>
      <c r="CL109" s="89"/>
      <c r="CM109" s="93"/>
      <c r="CN109" s="83"/>
      <c r="CO109" s="92"/>
      <c r="CP109" s="93"/>
      <c r="CQ109" s="93"/>
      <c r="CR109" s="83"/>
      <c r="CS109" s="92"/>
      <c r="CT109" s="93"/>
      <c r="CU109" s="89"/>
      <c r="CV109" s="83"/>
      <c r="CW109" s="89"/>
      <c r="CX109" s="89"/>
      <c r="CY109" s="89"/>
      <c r="CZ109" s="83"/>
      <c r="DA109" s="92"/>
      <c r="DB109" s="93"/>
      <c r="DC109" s="89"/>
      <c r="DD109" s="83"/>
      <c r="DE109" s="92"/>
      <c r="DF109" s="93"/>
      <c r="DG109" s="89"/>
      <c r="DH109" s="83"/>
      <c r="DI109" s="92"/>
      <c r="DJ109" s="93"/>
      <c r="DK109" s="89"/>
      <c r="DL109" s="83"/>
      <c r="DM109" s="89"/>
      <c r="DN109" s="89"/>
      <c r="DO109" s="89"/>
    </row>
    <row r="110" spans="1:119" ht="18.75" customHeight="1">
      <c r="A110" s="83"/>
      <c r="B110" s="83"/>
      <c r="C110" s="83"/>
      <c r="D110" s="83"/>
      <c r="E110" s="83"/>
      <c r="F110" s="83"/>
      <c r="G110" s="89"/>
      <c r="H110" s="89"/>
      <c r="I110" s="89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3"/>
      <c r="AJ110" s="83"/>
      <c r="AK110" s="89"/>
      <c r="AL110" s="89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89"/>
      <c r="AZ110" s="83"/>
      <c r="BA110" s="92"/>
      <c r="BB110" s="93"/>
      <c r="BC110" s="93"/>
      <c r="BD110" s="83"/>
      <c r="BE110" s="92"/>
      <c r="BF110" s="93"/>
      <c r="BG110" s="93"/>
      <c r="BH110" s="83"/>
      <c r="BI110" s="92"/>
      <c r="BJ110" s="93"/>
      <c r="BK110" s="93"/>
      <c r="BL110" s="83"/>
      <c r="BM110" s="92"/>
      <c r="BN110" s="93"/>
      <c r="BO110" s="93"/>
      <c r="BP110" s="83"/>
      <c r="BQ110" s="89"/>
      <c r="BR110" s="89"/>
      <c r="BS110" s="93"/>
      <c r="BT110" s="83"/>
      <c r="BU110" s="92"/>
      <c r="BV110" s="93"/>
      <c r="BW110" s="93"/>
      <c r="BX110" s="83"/>
      <c r="BY110" s="92"/>
      <c r="BZ110" s="93"/>
      <c r="CA110" s="89"/>
      <c r="CB110" s="83"/>
      <c r="CC110" s="92"/>
      <c r="CD110" s="93"/>
      <c r="CE110" s="89"/>
      <c r="CF110" s="83"/>
      <c r="CG110" s="89"/>
      <c r="CH110" s="89"/>
      <c r="CI110" s="93"/>
      <c r="CJ110" s="83"/>
      <c r="CK110" s="89"/>
      <c r="CL110" s="89"/>
      <c r="CM110" s="93"/>
      <c r="CN110" s="83"/>
      <c r="CO110" s="92"/>
      <c r="CP110" s="93"/>
      <c r="CQ110" s="93"/>
      <c r="CR110" s="83"/>
      <c r="CS110" s="92"/>
      <c r="CT110" s="93"/>
      <c r="CU110" s="89"/>
      <c r="CV110" s="83"/>
      <c r="CW110" s="89"/>
      <c r="CX110" s="89"/>
      <c r="CY110" s="89"/>
      <c r="CZ110" s="83"/>
      <c r="DA110" s="92"/>
      <c r="DB110" s="93"/>
      <c r="DC110" s="89"/>
      <c r="DD110" s="83"/>
      <c r="DE110" s="92"/>
      <c r="DF110" s="93"/>
      <c r="DG110" s="89"/>
      <c r="DH110" s="83"/>
      <c r="DI110" s="92"/>
      <c r="DJ110" s="93"/>
      <c r="DK110" s="89"/>
      <c r="DL110" s="83"/>
      <c r="DM110" s="89"/>
      <c r="DN110" s="89"/>
      <c r="DO110" s="89"/>
    </row>
    <row r="111" spans="1:119" ht="18.75" customHeight="1">
      <c r="A111" s="83"/>
      <c r="B111" s="83"/>
      <c r="C111" s="83"/>
      <c r="D111" s="83"/>
      <c r="E111" s="83"/>
      <c r="F111" s="83"/>
      <c r="G111" s="89"/>
      <c r="H111" s="89"/>
      <c r="I111" s="89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3"/>
      <c r="AJ111" s="83"/>
      <c r="AK111" s="89"/>
      <c r="AL111" s="89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89"/>
      <c r="AZ111" s="83"/>
      <c r="BA111" s="92"/>
      <c r="BB111" s="93"/>
      <c r="BC111" s="93"/>
      <c r="BD111" s="83"/>
      <c r="BE111" s="92"/>
      <c r="BF111" s="93"/>
      <c r="BG111" s="93"/>
      <c r="BH111" s="83"/>
      <c r="BI111" s="92"/>
      <c r="BJ111" s="93"/>
      <c r="BK111" s="93"/>
      <c r="BL111" s="83"/>
      <c r="BM111" s="92"/>
      <c r="BN111" s="93"/>
      <c r="BO111" s="93"/>
      <c r="BP111" s="83"/>
      <c r="BQ111" s="89"/>
      <c r="BR111" s="89"/>
      <c r="BS111" s="93"/>
      <c r="BT111" s="83"/>
      <c r="BU111" s="92"/>
      <c r="BV111" s="93"/>
      <c r="BW111" s="93"/>
      <c r="BX111" s="83"/>
      <c r="BY111" s="92"/>
      <c r="BZ111" s="93"/>
      <c r="CA111" s="89"/>
      <c r="CB111" s="83"/>
      <c r="CC111" s="92"/>
      <c r="CD111" s="93"/>
      <c r="CE111" s="89"/>
      <c r="CF111" s="83"/>
      <c r="CG111" s="89"/>
      <c r="CH111" s="89"/>
      <c r="CI111" s="93"/>
      <c r="CJ111" s="83"/>
      <c r="CK111" s="89"/>
      <c r="CL111" s="89"/>
      <c r="CM111" s="93"/>
      <c r="CN111" s="83"/>
      <c r="CO111" s="92"/>
      <c r="CP111" s="93"/>
      <c r="CQ111" s="93"/>
      <c r="CR111" s="83"/>
      <c r="CS111" s="92"/>
      <c r="CT111" s="93"/>
      <c r="CU111" s="89"/>
      <c r="CV111" s="83"/>
      <c r="CW111" s="89"/>
      <c r="CX111" s="89"/>
      <c r="CY111" s="89"/>
      <c r="CZ111" s="83"/>
      <c r="DA111" s="92"/>
      <c r="DB111" s="93"/>
      <c r="DC111" s="89"/>
      <c r="DD111" s="83"/>
      <c r="DE111" s="92"/>
      <c r="DF111" s="93"/>
      <c r="DG111" s="89"/>
      <c r="DH111" s="83"/>
      <c r="DI111" s="92"/>
      <c r="DJ111" s="93"/>
      <c r="DK111" s="89"/>
      <c r="DL111" s="83"/>
      <c r="DM111" s="89"/>
      <c r="DN111" s="89"/>
      <c r="DO111" s="89"/>
    </row>
    <row r="112" spans="1:119" ht="18.75" customHeight="1">
      <c r="A112" s="83"/>
      <c r="B112" s="83"/>
      <c r="C112" s="83"/>
      <c r="D112" s="83"/>
      <c r="E112" s="83"/>
      <c r="F112" s="83"/>
      <c r="G112" s="89"/>
      <c r="H112" s="89"/>
      <c r="I112" s="89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3"/>
      <c r="AJ112" s="83"/>
      <c r="AK112" s="89"/>
      <c r="AL112" s="89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89"/>
      <c r="AZ112" s="83"/>
      <c r="BA112" s="92"/>
      <c r="BB112" s="93"/>
      <c r="BC112" s="93"/>
      <c r="BD112" s="83"/>
      <c r="BE112" s="92"/>
      <c r="BF112" s="93"/>
      <c r="BG112" s="93"/>
      <c r="BH112" s="83"/>
      <c r="BI112" s="92"/>
      <c r="BJ112" s="93"/>
      <c r="BK112" s="93"/>
      <c r="BL112" s="83"/>
      <c r="BM112" s="92"/>
      <c r="BN112" s="93"/>
      <c r="BO112" s="93"/>
      <c r="BP112" s="83"/>
      <c r="BQ112" s="89"/>
      <c r="BR112" s="89"/>
      <c r="BS112" s="93"/>
      <c r="BT112" s="83"/>
      <c r="BU112" s="92"/>
      <c r="BV112" s="93"/>
      <c r="BW112" s="93"/>
      <c r="BX112" s="83"/>
      <c r="BY112" s="92"/>
      <c r="BZ112" s="93"/>
      <c r="CA112" s="89"/>
      <c r="CB112" s="83"/>
      <c r="CC112" s="92"/>
      <c r="CD112" s="93"/>
      <c r="CE112" s="89"/>
      <c r="CF112" s="83"/>
      <c r="CG112" s="89"/>
      <c r="CH112" s="89"/>
      <c r="CI112" s="93"/>
      <c r="CJ112" s="83"/>
      <c r="CK112" s="89"/>
      <c r="CL112" s="89"/>
      <c r="CM112" s="93"/>
      <c r="CN112" s="83"/>
      <c r="CO112" s="92"/>
      <c r="CP112" s="93"/>
      <c r="CQ112" s="93"/>
      <c r="CR112" s="83"/>
      <c r="CS112" s="92"/>
      <c r="CT112" s="93"/>
      <c r="CU112" s="89"/>
      <c r="CV112" s="83"/>
      <c r="CW112" s="89"/>
      <c r="CX112" s="89"/>
      <c r="CY112" s="89"/>
      <c r="CZ112" s="83"/>
      <c r="DA112" s="92"/>
      <c r="DB112" s="93"/>
      <c r="DC112" s="89"/>
      <c r="DD112" s="83"/>
      <c r="DE112" s="92"/>
      <c r="DF112" s="93"/>
      <c r="DG112" s="89"/>
      <c r="DH112" s="83"/>
      <c r="DI112" s="92"/>
      <c r="DJ112" s="93"/>
      <c r="DK112" s="89"/>
      <c r="DL112" s="83"/>
      <c r="DM112" s="89"/>
      <c r="DN112" s="89"/>
      <c r="DO112" s="89"/>
    </row>
    <row r="113" spans="1:119" ht="18.75" customHeight="1">
      <c r="A113" s="83"/>
      <c r="B113" s="83"/>
      <c r="C113" s="83"/>
      <c r="D113" s="83"/>
      <c r="E113" s="83"/>
      <c r="F113" s="83"/>
      <c r="G113" s="89"/>
      <c r="H113" s="89"/>
      <c r="I113" s="89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3"/>
      <c r="AJ113" s="83"/>
      <c r="AK113" s="89"/>
      <c r="AL113" s="89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89"/>
      <c r="AZ113" s="83"/>
      <c r="BA113" s="92"/>
      <c r="BB113" s="93"/>
      <c r="BC113" s="93"/>
      <c r="BD113" s="83"/>
      <c r="BE113" s="92"/>
      <c r="BF113" s="93"/>
      <c r="BG113" s="93"/>
      <c r="BH113" s="83"/>
      <c r="BI113" s="92"/>
      <c r="BJ113" s="93"/>
      <c r="BK113" s="93"/>
      <c r="BL113" s="83"/>
      <c r="BM113" s="92"/>
      <c r="BN113" s="93"/>
      <c r="BO113" s="93"/>
      <c r="BP113" s="83"/>
      <c r="BQ113" s="89"/>
      <c r="BR113" s="89"/>
      <c r="BS113" s="93"/>
      <c r="BT113" s="83"/>
      <c r="BU113" s="92"/>
      <c r="BV113" s="93"/>
      <c r="BW113" s="93"/>
      <c r="BX113" s="83"/>
      <c r="BY113" s="92"/>
      <c r="BZ113" s="93"/>
      <c r="CA113" s="89"/>
      <c r="CB113" s="83"/>
      <c r="CC113" s="92"/>
      <c r="CD113" s="93"/>
      <c r="CE113" s="89"/>
      <c r="CF113" s="83"/>
      <c r="CG113" s="89"/>
      <c r="CH113" s="89"/>
      <c r="CI113" s="93"/>
      <c r="CJ113" s="83"/>
      <c r="CK113" s="89"/>
      <c r="CL113" s="89"/>
      <c r="CM113" s="93"/>
      <c r="CN113" s="83"/>
      <c r="CO113" s="92"/>
      <c r="CP113" s="93"/>
      <c r="CQ113" s="93"/>
      <c r="CR113" s="83"/>
      <c r="CS113" s="92"/>
      <c r="CT113" s="93"/>
      <c r="CU113" s="89"/>
      <c r="CV113" s="83"/>
      <c r="CW113" s="89"/>
      <c r="CX113" s="89"/>
      <c r="CY113" s="89"/>
      <c r="CZ113" s="83"/>
      <c r="DA113" s="92"/>
      <c r="DB113" s="93"/>
      <c r="DC113" s="89"/>
      <c r="DD113" s="83"/>
      <c r="DE113" s="92"/>
      <c r="DF113" s="93"/>
      <c r="DG113" s="89"/>
      <c r="DH113" s="83"/>
      <c r="DI113" s="92"/>
      <c r="DJ113" s="93"/>
      <c r="DK113" s="89"/>
      <c r="DL113" s="83"/>
      <c r="DM113" s="89"/>
      <c r="DN113" s="89"/>
      <c r="DO113" s="89"/>
    </row>
    <row r="114" spans="1:119" ht="18.75" customHeight="1">
      <c r="A114" s="83"/>
      <c r="B114" s="83"/>
      <c r="C114" s="83"/>
      <c r="D114" s="83"/>
      <c r="E114" s="83"/>
      <c r="F114" s="83"/>
      <c r="G114" s="89"/>
      <c r="H114" s="89"/>
      <c r="I114" s="89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3"/>
      <c r="AJ114" s="83"/>
      <c r="AK114" s="89"/>
      <c r="AL114" s="89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89"/>
      <c r="AZ114" s="83"/>
      <c r="BA114" s="92"/>
      <c r="BB114" s="93"/>
      <c r="BC114" s="93"/>
      <c r="BD114" s="83"/>
      <c r="BE114" s="92"/>
      <c r="BF114" s="93"/>
      <c r="BG114" s="93"/>
      <c r="BH114" s="83"/>
      <c r="BI114" s="92"/>
      <c r="BJ114" s="93"/>
      <c r="BK114" s="93"/>
      <c r="BL114" s="83"/>
      <c r="BM114" s="92"/>
      <c r="BN114" s="93"/>
      <c r="BO114" s="93"/>
      <c r="BP114" s="83"/>
      <c r="BQ114" s="89"/>
      <c r="BR114" s="89"/>
      <c r="BS114" s="93"/>
      <c r="BT114" s="83"/>
      <c r="BU114" s="92"/>
      <c r="BV114" s="93"/>
      <c r="BW114" s="93"/>
      <c r="BX114" s="83"/>
      <c r="BY114" s="92"/>
      <c r="BZ114" s="93"/>
      <c r="CA114" s="89"/>
      <c r="CB114" s="83"/>
      <c r="CC114" s="92"/>
      <c r="CD114" s="93"/>
      <c r="CE114" s="89"/>
      <c r="CF114" s="83"/>
      <c r="CG114" s="89"/>
      <c r="CH114" s="89"/>
      <c r="CI114" s="93"/>
      <c r="CJ114" s="83"/>
      <c r="CK114" s="89"/>
      <c r="CL114" s="89"/>
      <c r="CM114" s="93"/>
      <c r="CN114" s="83"/>
      <c r="CO114" s="92"/>
      <c r="CP114" s="93"/>
      <c r="CQ114" s="93"/>
      <c r="CR114" s="83"/>
      <c r="CS114" s="92"/>
      <c r="CT114" s="93"/>
      <c r="CU114" s="89"/>
      <c r="CV114" s="83"/>
      <c r="CW114" s="89"/>
      <c r="CX114" s="89"/>
      <c r="CY114" s="89"/>
      <c r="CZ114" s="83"/>
      <c r="DA114" s="92"/>
      <c r="DB114" s="93"/>
      <c r="DC114" s="89"/>
      <c r="DD114" s="83"/>
      <c r="DE114" s="92"/>
      <c r="DF114" s="93"/>
      <c r="DG114" s="89"/>
      <c r="DH114" s="83"/>
      <c r="DI114" s="92"/>
      <c r="DJ114" s="93"/>
      <c r="DK114" s="89"/>
      <c r="DL114" s="83"/>
      <c r="DM114" s="89"/>
      <c r="DN114" s="89"/>
      <c r="DO114" s="89"/>
    </row>
    <row r="115" spans="1:119" ht="18.75" customHeight="1">
      <c r="A115" s="83"/>
      <c r="B115" s="83"/>
      <c r="C115" s="83"/>
      <c r="D115" s="83"/>
      <c r="E115" s="83"/>
      <c r="F115" s="83"/>
      <c r="G115" s="89"/>
      <c r="H115" s="89"/>
      <c r="I115" s="89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3"/>
      <c r="AJ115" s="83"/>
      <c r="AK115" s="89"/>
      <c r="AL115" s="89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89"/>
      <c r="AZ115" s="83"/>
      <c r="BA115" s="92"/>
      <c r="BB115" s="93"/>
      <c r="BC115" s="93"/>
      <c r="BD115" s="83"/>
      <c r="BE115" s="92"/>
      <c r="BF115" s="93"/>
      <c r="BG115" s="93"/>
      <c r="BH115" s="83"/>
      <c r="BI115" s="92"/>
      <c r="BJ115" s="93"/>
      <c r="BK115" s="93"/>
      <c r="BL115" s="83"/>
      <c r="BM115" s="92"/>
      <c r="BN115" s="93"/>
      <c r="BO115" s="93"/>
      <c r="BP115" s="83"/>
      <c r="BQ115" s="89"/>
      <c r="BR115" s="89"/>
      <c r="BS115" s="93"/>
      <c r="BT115" s="83"/>
      <c r="BU115" s="92"/>
      <c r="BV115" s="93"/>
      <c r="BW115" s="93"/>
      <c r="BX115" s="83"/>
      <c r="BY115" s="92"/>
      <c r="BZ115" s="93"/>
      <c r="CA115" s="89"/>
      <c r="CB115" s="83"/>
      <c r="CC115" s="92"/>
      <c r="CD115" s="93"/>
      <c r="CE115" s="89"/>
      <c r="CF115" s="83"/>
      <c r="CG115" s="89"/>
      <c r="CH115" s="89"/>
      <c r="CI115" s="93"/>
      <c r="CJ115" s="83"/>
      <c r="CK115" s="89"/>
      <c r="CL115" s="89"/>
      <c r="CM115" s="93"/>
      <c r="CN115" s="83"/>
      <c r="CO115" s="92"/>
      <c r="CP115" s="93"/>
      <c r="CQ115" s="93"/>
      <c r="CR115" s="83"/>
      <c r="CS115" s="92"/>
      <c r="CT115" s="93"/>
      <c r="CU115" s="89"/>
      <c r="CV115" s="83"/>
      <c r="CW115" s="89"/>
      <c r="CX115" s="89"/>
      <c r="CY115" s="89"/>
      <c r="CZ115" s="83"/>
      <c r="DA115" s="92"/>
      <c r="DB115" s="93"/>
      <c r="DC115" s="89"/>
      <c r="DD115" s="83"/>
      <c r="DE115" s="92"/>
      <c r="DF115" s="93"/>
      <c r="DG115" s="89"/>
      <c r="DH115" s="83"/>
      <c r="DI115" s="92"/>
      <c r="DJ115" s="93"/>
      <c r="DK115" s="89"/>
      <c r="DL115" s="83"/>
      <c r="DM115" s="89"/>
      <c r="DN115" s="89"/>
      <c r="DO115" s="89"/>
    </row>
    <row r="116" spans="1:119" ht="18.75" customHeight="1">
      <c r="A116" s="83"/>
      <c r="B116" s="83"/>
      <c r="C116" s="83"/>
      <c r="D116" s="83"/>
      <c r="E116" s="83"/>
      <c r="F116" s="83"/>
      <c r="G116" s="89"/>
      <c r="H116" s="89"/>
      <c r="I116" s="89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3"/>
      <c r="AJ116" s="83"/>
      <c r="AK116" s="89"/>
      <c r="AL116" s="89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89"/>
      <c r="AZ116" s="83"/>
      <c r="BA116" s="89"/>
      <c r="BB116" s="89"/>
      <c r="BC116" s="89"/>
      <c r="BD116" s="83"/>
      <c r="BE116" s="89"/>
      <c r="BF116" s="89"/>
      <c r="BG116" s="89"/>
      <c r="BH116" s="83"/>
      <c r="BI116" s="89"/>
      <c r="BJ116" s="89"/>
      <c r="BK116" s="89"/>
      <c r="BL116" s="83"/>
      <c r="BM116" s="89"/>
      <c r="BN116" s="89"/>
      <c r="BO116" s="89"/>
      <c r="BP116" s="83"/>
      <c r="BQ116" s="89"/>
      <c r="BR116" s="89"/>
      <c r="BS116" s="93"/>
      <c r="BT116" s="83"/>
      <c r="BU116" s="92"/>
      <c r="BV116" s="93"/>
      <c r="BW116" s="93"/>
      <c r="BX116" s="83"/>
      <c r="BY116" s="92"/>
      <c r="BZ116" s="93"/>
      <c r="CA116" s="89"/>
      <c r="CB116" s="83"/>
      <c r="CC116" s="92"/>
      <c r="CD116" s="93"/>
      <c r="CE116" s="89"/>
      <c r="CF116" s="83"/>
      <c r="CG116" s="89"/>
      <c r="CH116" s="89"/>
      <c r="CI116" s="93"/>
      <c r="CJ116" s="83"/>
      <c r="CK116" s="89"/>
      <c r="CL116" s="89"/>
      <c r="CM116" s="93"/>
      <c r="CN116" s="83"/>
      <c r="CO116" s="92"/>
      <c r="CP116" s="93"/>
      <c r="CQ116" s="93"/>
      <c r="CR116" s="83"/>
      <c r="CS116" s="92"/>
      <c r="CT116" s="93"/>
      <c r="CU116" s="89"/>
      <c r="CV116" s="83"/>
      <c r="CW116" s="92"/>
      <c r="CX116" s="93"/>
      <c r="CY116" s="89"/>
      <c r="CZ116" s="83"/>
      <c r="DA116" s="92"/>
      <c r="DB116" s="93"/>
      <c r="DC116" s="89"/>
      <c r="DD116" s="83"/>
      <c r="DE116" s="92"/>
      <c r="DF116" s="93"/>
      <c r="DG116" s="89"/>
      <c r="DH116" s="83"/>
      <c r="DI116" s="92"/>
      <c r="DJ116" s="93"/>
      <c r="DK116" s="89"/>
      <c r="DL116" s="83"/>
      <c r="DM116" s="89"/>
      <c r="DN116" s="89"/>
      <c r="DO116" s="89"/>
    </row>
    <row r="117" spans="1:119" ht="18.75" customHeight="1">
      <c r="A117" s="83"/>
      <c r="B117" s="83"/>
      <c r="C117" s="83"/>
      <c r="D117" s="83"/>
      <c r="E117" s="83"/>
      <c r="F117" s="83"/>
      <c r="G117" s="89"/>
      <c r="H117" s="89"/>
      <c r="I117" s="89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3"/>
      <c r="AJ117" s="83"/>
      <c r="AK117" s="89"/>
      <c r="AL117" s="89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89"/>
      <c r="AZ117" s="83"/>
      <c r="BA117" s="89"/>
      <c r="BB117" s="89"/>
      <c r="BC117" s="89"/>
      <c r="BD117" s="83"/>
      <c r="BE117" s="89"/>
      <c r="BF117" s="89"/>
      <c r="BG117" s="89"/>
      <c r="BH117" s="83"/>
      <c r="BI117" s="89"/>
      <c r="BJ117" s="89"/>
      <c r="BK117" s="89"/>
      <c r="BL117" s="83"/>
      <c r="BM117" s="89"/>
      <c r="BN117" s="89"/>
      <c r="BO117" s="89"/>
      <c r="BP117" s="83"/>
      <c r="BQ117" s="89"/>
      <c r="BR117" s="89"/>
      <c r="BS117" s="93"/>
      <c r="BT117" s="83"/>
      <c r="BU117" s="92"/>
      <c r="BV117" s="93"/>
      <c r="BW117" s="93"/>
      <c r="BX117" s="83"/>
      <c r="BY117" s="92"/>
      <c r="BZ117" s="93"/>
      <c r="CA117" s="89"/>
      <c r="CB117" s="83"/>
      <c r="CC117" s="92"/>
      <c r="CD117" s="93"/>
      <c r="CE117" s="89"/>
      <c r="CF117" s="83"/>
      <c r="CG117" s="89"/>
      <c r="CH117" s="89"/>
      <c r="CI117" s="93"/>
      <c r="CJ117" s="83"/>
      <c r="CK117" s="89"/>
      <c r="CL117" s="89"/>
      <c r="CM117" s="93"/>
      <c r="CN117" s="83"/>
      <c r="CO117" s="92"/>
      <c r="CP117" s="93"/>
      <c r="CQ117" s="93"/>
      <c r="CR117" s="83"/>
      <c r="CS117" s="92"/>
      <c r="CT117" s="93"/>
      <c r="CU117" s="89"/>
      <c r="CV117" s="83"/>
      <c r="CW117" s="92"/>
      <c r="CX117" s="93"/>
      <c r="CY117" s="89"/>
      <c r="CZ117" s="83"/>
      <c r="DA117" s="92"/>
      <c r="DB117" s="93"/>
      <c r="DC117" s="89"/>
      <c r="DD117" s="83"/>
      <c r="DE117" s="92"/>
      <c r="DF117" s="93"/>
      <c r="DG117" s="89"/>
      <c r="DH117" s="83"/>
      <c r="DI117" s="92"/>
      <c r="DJ117" s="93"/>
      <c r="DK117" s="89"/>
      <c r="DL117" s="83"/>
      <c r="DM117" s="89"/>
      <c r="DN117" s="89"/>
      <c r="DO117" s="89"/>
    </row>
    <row r="118" spans="1:119" ht="18.75" customHeight="1">
      <c r="A118" s="83"/>
      <c r="B118" s="83"/>
      <c r="C118" s="83"/>
      <c r="D118" s="83"/>
      <c r="E118" s="83"/>
      <c r="F118" s="83"/>
      <c r="G118" s="89"/>
      <c r="H118" s="89"/>
      <c r="I118" s="89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3"/>
      <c r="AJ118" s="83"/>
      <c r="AK118" s="89"/>
      <c r="AL118" s="89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89"/>
      <c r="AZ118" s="83"/>
      <c r="BA118" s="89"/>
      <c r="BB118" s="89"/>
      <c r="BC118" s="89"/>
      <c r="BD118" s="83"/>
      <c r="BE118" s="89"/>
      <c r="BF118" s="89"/>
      <c r="BG118" s="89"/>
      <c r="BH118" s="83"/>
      <c r="BI118" s="89"/>
      <c r="BJ118" s="89"/>
      <c r="BK118" s="89"/>
      <c r="BL118" s="83"/>
      <c r="BM118" s="89"/>
      <c r="BN118" s="89"/>
      <c r="BO118" s="89"/>
      <c r="BP118" s="83"/>
      <c r="BQ118" s="89"/>
      <c r="BR118" s="89"/>
      <c r="BS118" s="93"/>
      <c r="BT118" s="83"/>
      <c r="BU118" s="92"/>
      <c r="BV118" s="93"/>
      <c r="BW118" s="93"/>
      <c r="BX118" s="83"/>
      <c r="BY118" s="92"/>
      <c r="BZ118" s="93"/>
      <c r="CA118" s="89"/>
      <c r="CB118" s="83"/>
      <c r="CC118" s="92"/>
      <c r="CD118" s="93"/>
      <c r="CE118" s="89"/>
      <c r="CF118" s="83"/>
      <c r="CG118" s="89"/>
      <c r="CH118" s="89"/>
      <c r="CI118" s="93"/>
      <c r="CJ118" s="83"/>
      <c r="CK118" s="89"/>
      <c r="CL118" s="89"/>
      <c r="CM118" s="93"/>
      <c r="CN118" s="83"/>
      <c r="CO118" s="92"/>
      <c r="CP118" s="93"/>
      <c r="CQ118" s="93"/>
      <c r="CR118" s="83"/>
      <c r="CS118" s="92"/>
      <c r="CT118" s="93"/>
      <c r="CU118" s="89"/>
      <c r="CV118" s="83"/>
      <c r="CW118" s="92"/>
      <c r="CX118" s="93"/>
      <c r="CY118" s="89"/>
      <c r="CZ118" s="83"/>
      <c r="DA118" s="92"/>
      <c r="DB118" s="93"/>
      <c r="DC118" s="89"/>
      <c r="DD118" s="83"/>
      <c r="DE118" s="92"/>
      <c r="DF118" s="93"/>
      <c r="DG118" s="89"/>
      <c r="DH118" s="83"/>
      <c r="DI118" s="92"/>
      <c r="DJ118" s="93"/>
      <c r="DK118" s="89"/>
      <c r="DL118" s="83"/>
      <c r="DM118" s="89"/>
      <c r="DN118" s="89"/>
      <c r="DO118" s="89"/>
    </row>
    <row r="119" spans="1:119" ht="18.75" customHeight="1">
      <c r="A119" s="83"/>
      <c r="B119" s="83"/>
      <c r="C119" s="83"/>
      <c r="D119" s="83"/>
      <c r="E119" s="83"/>
      <c r="F119" s="83"/>
      <c r="G119" s="89"/>
      <c r="H119" s="89"/>
      <c r="I119" s="89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3"/>
      <c r="AJ119" s="83"/>
      <c r="AK119" s="89"/>
      <c r="AL119" s="89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89"/>
      <c r="AZ119" s="83"/>
      <c r="BA119" s="89"/>
      <c r="BB119" s="89"/>
      <c r="BC119" s="89"/>
      <c r="BD119" s="83"/>
      <c r="BE119" s="89"/>
      <c r="BF119" s="89"/>
      <c r="BG119" s="89"/>
      <c r="BH119" s="83"/>
      <c r="BI119" s="89"/>
      <c r="BJ119" s="89"/>
      <c r="BK119" s="89"/>
      <c r="BL119" s="83"/>
      <c r="BM119" s="89"/>
      <c r="BN119" s="89"/>
      <c r="BO119" s="89"/>
      <c r="BP119" s="83"/>
      <c r="BQ119" s="89"/>
      <c r="BR119" s="89"/>
      <c r="BS119" s="93"/>
      <c r="BT119" s="83"/>
      <c r="BU119" s="92"/>
      <c r="BV119" s="93"/>
      <c r="BW119" s="93"/>
      <c r="BX119" s="83"/>
      <c r="BY119" s="92"/>
      <c r="BZ119" s="93"/>
      <c r="CA119" s="89"/>
      <c r="CB119" s="83"/>
      <c r="CC119" s="92"/>
      <c r="CD119" s="93"/>
      <c r="CE119" s="89"/>
      <c r="CF119" s="83"/>
      <c r="CG119" s="89"/>
      <c r="CH119" s="89"/>
      <c r="CI119" s="93"/>
      <c r="CJ119" s="83"/>
      <c r="CK119" s="89"/>
      <c r="CL119" s="89"/>
      <c r="CM119" s="93"/>
      <c r="CN119" s="83"/>
      <c r="CO119" s="92"/>
      <c r="CP119" s="93"/>
      <c r="CQ119" s="93"/>
      <c r="CR119" s="83"/>
      <c r="CS119" s="92"/>
      <c r="CT119" s="93"/>
      <c r="CU119" s="89"/>
      <c r="CV119" s="83"/>
      <c r="CW119" s="92"/>
      <c r="CX119" s="93"/>
      <c r="CY119" s="89"/>
      <c r="CZ119" s="83"/>
      <c r="DA119" s="92"/>
      <c r="DB119" s="93"/>
      <c r="DC119" s="89"/>
      <c r="DD119" s="83"/>
      <c r="DE119" s="92"/>
      <c r="DF119" s="93"/>
      <c r="DG119" s="89"/>
      <c r="DH119" s="83"/>
      <c r="DI119" s="92"/>
      <c r="DJ119" s="93"/>
      <c r="DK119" s="89"/>
      <c r="DL119" s="83"/>
      <c r="DM119" s="89"/>
      <c r="DN119" s="89"/>
      <c r="DO119" s="89"/>
    </row>
    <row r="120" spans="1:119" ht="18.75" customHeight="1">
      <c r="A120" s="83"/>
      <c r="B120" s="83"/>
      <c r="C120" s="83"/>
      <c r="D120" s="83"/>
      <c r="E120" s="83"/>
      <c r="F120" s="83"/>
      <c r="G120" s="89"/>
      <c r="H120" s="89"/>
      <c r="I120" s="89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3"/>
      <c r="AJ120" s="83"/>
      <c r="AK120" s="89"/>
      <c r="AL120" s="89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89"/>
      <c r="AZ120" s="83"/>
      <c r="BA120" s="89"/>
      <c r="BB120" s="89"/>
      <c r="BC120" s="89"/>
      <c r="BD120" s="83"/>
      <c r="BE120" s="89"/>
      <c r="BF120" s="89"/>
      <c r="BG120" s="89"/>
      <c r="BH120" s="83"/>
      <c r="BI120" s="89"/>
      <c r="BJ120" s="89"/>
      <c r="BK120" s="89"/>
      <c r="BL120" s="83"/>
      <c r="BM120" s="89"/>
      <c r="BN120" s="89"/>
      <c r="BO120" s="89"/>
      <c r="BP120" s="83"/>
      <c r="BQ120" s="89"/>
      <c r="BR120" s="89"/>
      <c r="BS120" s="93"/>
      <c r="BT120" s="83"/>
      <c r="BU120" s="92"/>
      <c r="BV120" s="93"/>
      <c r="BW120" s="93"/>
      <c r="BX120" s="83"/>
      <c r="BY120" s="92"/>
      <c r="BZ120" s="93"/>
      <c r="CA120" s="89"/>
      <c r="CB120" s="83"/>
      <c r="CC120" s="92"/>
      <c r="CD120" s="93"/>
      <c r="CE120" s="89"/>
      <c r="CF120" s="83"/>
      <c r="CG120" s="89"/>
      <c r="CH120" s="89"/>
      <c r="CI120" s="93"/>
      <c r="CJ120" s="83"/>
      <c r="CK120" s="89"/>
      <c r="CL120" s="89"/>
      <c r="CM120" s="93"/>
      <c r="CN120" s="83"/>
      <c r="CO120" s="92"/>
      <c r="CP120" s="93"/>
      <c r="CQ120" s="93"/>
      <c r="CR120" s="83"/>
      <c r="CS120" s="92"/>
      <c r="CT120" s="93"/>
      <c r="CU120" s="89"/>
      <c r="CV120" s="83"/>
      <c r="CW120" s="92"/>
      <c r="CX120" s="93"/>
      <c r="CY120" s="89"/>
      <c r="CZ120" s="83"/>
      <c r="DA120" s="92"/>
      <c r="DB120" s="93"/>
      <c r="DC120" s="89"/>
      <c r="DD120" s="83"/>
      <c r="DE120" s="92"/>
      <c r="DF120" s="93"/>
      <c r="DG120" s="89"/>
      <c r="DH120" s="83"/>
      <c r="DI120" s="92"/>
      <c r="DJ120" s="93"/>
      <c r="DK120" s="89"/>
      <c r="DL120" s="83"/>
      <c r="DM120" s="89"/>
      <c r="DN120" s="89"/>
      <c r="DO120" s="89"/>
    </row>
    <row r="121" spans="1:119" ht="18.75" customHeight="1">
      <c r="A121" s="83"/>
      <c r="B121" s="83"/>
      <c r="C121" s="83"/>
      <c r="D121" s="83"/>
      <c r="E121" s="83"/>
      <c r="F121" s="83"/>
      <c r="G121" s="89"/>
      <c r="H121" s="89"/>
      <c r="I121" s="89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3"/>
      <c r="AJ121" s="83"/>
      <c r="AK121" s="89"/>
      <c r="AL121" s="89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89"/>
      <c r="AZ121" s="83"/>
      <c r="BA121" s="89"/>
      <c r="BB121" s="89"/>
      <c r="BC121" s="89"/>
      <c r="BD121" s="83"/>
      <c r="BE121" s="89"/>
      <c r="BF121" s="89"/>
      <c r="BG121" s="89"/>
      <c r="BH121" s="83"/>
      <c r="BI121" s="89"/>
      <c r="BJ121" s="89"/>
      <c r="BK121" s="89"/>
      <c r="BL121" s="83"/>
      <c r="BM121" s="89"/>
      <c r="BN121" s="89"/>
      <c r="BO121" s="89"/>
      <c r="BP121" s="83"/>
      <c r="BQ121" s="89"/>
      <c r="BR121" s="89"/>
      <c r="BS121" s="93"/>
      <c r="BT121" s="83"/>
      <c r="BU121" s="92"/>
      <c r="BV121" s="93"/>
      <c r="BW121" s="93"/>
      <c r="BX121" s="83"/>
      <c r="BY121" s="92"/>
      <c r="BZ121" s="93"/>
      <c r="CA121" s="89"/>
      <c r="CB121" s="83"/>
      <c r="CC121" s="92"/>
      <c r="CD121" s="93"/>
      <c r="CE121" s="89"/>
      <c r="CF121" s="83"/>
      <c r="CG121" s="89"/>
      <c r="CH121" s="89"/>
      <c r="CI121" s="93"/>
      <c r="CJ121" s="83"/>
      <c r="CK121" s="89"/>
      <c r="CL121" s="89"/>
      <c r="CM121" s="93"/>
      <c r="CN121" s="83"/>
      <c r="CO121" s="92"/>
      <c r="CP121" s="93"/>
      <c r="CQ121" s="93"/>
      <c r="CR121" s="83"/>
      <c r="CS121" s="92"/>
      <c r="CT121" s="93"/>
      <c r="CU121" s="89"/>
      <c r="CV121" s="83"/>
      <c r="CW121" s="92"/>
      <c r="CX121" s="93"/>
      <c r="CY121" s="89"/>
      <c r="CZ121" s="83"/>
      <c r="DA121" s="92"/>
      <c r="DB121" s="93"/>
      <c r="DC121" s="89"/>
      <c r="DD121" s="83"/>
      <c r="DE121" s="92"/>
      <c r="DF121" s="93"/>
      <c r="DG121" s="89"/>
      <c r="DH121" s="83"/>
      <c r="DI121" s="92"/>
      <c r="DJ121" s="93"/>
      <c r="DK121" s="89"/>
      <c r="DL121" s="83"/>
      <c r="DM121" s="89"/>
      <c r="DN121" s="89"/>
      <c r="DO121" s="89"/>
    </row>
    <row r="122" spans="1:119" ht="18.75" customHeight="1">
      <c r="A122" s="83"/>
      <c r="B122" s="83"/>
      <c r="C122" s="83"/>
      <c r="D122" s="83"/>
      <c r="E122" s="83"/>
      <c r="F122" s="83"/>
      <c r="G122" s="89"/>
      <c r="H122" s="89"/>
      <c r="I122" s="89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3"/>
      <c r="AJ122" s="83"/>
      <c r="AK122" s="89"/>
      <c r="AL122" s="89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89"/>
      <c r="AZ122" s="83"/>
      <c r="BA122" s="89"/>
      <c r="BB122" s="89"/>
      <c r="BC122" s="89"/>
      <c r="BD122" s="83"/>
      <c r="BE122" s="89"/>
      <c r="BF122" s="89"/>
      <c r="BG122" s="89"/>
      <c r="BH122" s="83"/>
      <c r="BI122" s="89"/>
      <c r="BJ122" s="89"/>
      <c r="BK122" s="89"/>
      <c r="BL122" s="83"/>
      <c r="BM122" s="89"/>
      <c r="BN122" s="89"/>
      <c r="BO122" s="89"/>
      <c r="BP122" s="83"/>
      <c r="BQ122" s="89"/>
      <c r="BR122" s="89"/>
      <c r="BS122" s="93"/>
      <c r="BT122" s="83"/>
      <c r="BU122" s="92"/>
      <c r="BV122" s="93"/>
      <c r="BW122" s="93"/>
      <c r="BX122" s="83"/>
      <c r="BY122" s="92"/>
      <c r="BZ122" s="93"/>
      <c r="CA122" s="89"/>
      <c r="CB122" s="83"/>
      <c r="CC122" s="92"/>
      <c r="CD122" s="93"/>
      <c r="CE122" s="89"/>
      <c r="CF122" s="83"/>
      <c r="CG122" s="89"/>
      <c r="CH122" s="89"/>
      <c r="CI122" s="93"/>
      <c r="CJ122" s="83"/>
      <c r="CK122" s="89"/>
      <c r="CL122" s="89"/>
      <c r="CM122" s="93"/>
      <c r="CN122" s="83"/>
      <c r="CO122" s="92"/>
      <c r="CP122" s="93"/>
      <c r="CQ122" s="93"/>
      <c r="CR122" s="83"/>
      <c r="CS122" s="92"/>
      <c r="CT122" s="93"/>
      <c r="CU122" s="89"/>
      <c r="CV122" s="83"/>
      <c r="CW122" s="92"/>
      <c r="CX122" s="93"/>
      <c r="CY122" s="89"/>
      <c r="CZ122" s="83"/>
      <c r="DA122" s="92"/>
      <c r="DB122" s="93"/>
      <c r="DC122" s="89"/>
      <c r="DD122" s="83"/>
      <c r="DE122" s="92"/>
      <c r="DF122" s="93"/>
      <c r="DG122" s="89"/>
      <c r="DH122" s="83"/>
      <c r="DI122" s="92"/>
      <c r="DJ122" s="93"/>
      <c r="DK122" s="89"/>
      <c r="DL122" s="83"/>
      <c r="DM122" s="89"/>
      <c r="DN122" s="89"/>
      <c r="DO122" s="89"/>
    </row>
    <row r="123" spans="1:119" ht="18.75" customHeight="1">
      <c r="A123" s="83"/>
      <c r="B123" s="83"/>
      <c r="C123" s="83"/>
      <c r="D123" s="83"/>
      <c r="E123" s="83"/>
      <c r="F123" s="83"/>
      <c r="G123" s="89"/>
      <c r="H123" s="89"/>
      <c r="I123" s="89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3"/>
      <c r="AJ123" s="83"/>
      <c r="AK123" s="89"/>
      <c r="AL123" s="89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89"/>
      <c r="AZ123" s="83"/>
      <c r="BA123" s="89"/>
      <c r="BB123" s="89"/>
      <c r="BC123" s="89"/>
      <c r="BD123" s="83"/>
      <c r="BE123" s="89"/>
      <c r="BF123" s="89"/>
      <c r="BG123" s="89"/>
      <c r="BH123" s="83"/>
      <c r="BI123" s="89"/>
      <c r="BJ123" s="89"/>
      <c r="BK123" s="89"/>
      <c r="BL123" s="83"/>
      <c r="BM123" s="89"/>
      <c r="BN123" s="89"/>
      <c r="BO123" s="89"/>
      <c r="BP123" s="83"/>
      <c r="BQ123" s="89"/>
      <c r="BR123" s="89"/>
      <c r="BS123" s="93"/>
      <c r="BT123" s="83"/>
      <c r="BU123" s="92"/>
      <c r="BV123" s="93"/>
      <c r="BW123" s="93"/>
      <c r="BX123" s="83"/>
      <c r="BY123" s="92"/>
      <c r="BZ123" s="93"/>
      <c r="CA123" s="89"/>
      <c r="CB123" s="83"/>
      <c r="CC123" s="92"/>
      <c r="CD123" s="93"/>
      <c r="CE123" s="89"/>
      <c r="CF123" s="83"/>
      <c r="CG123" s="89"/>
      <c r="CH123" s="89"/>
      <c r="CI123" s="93"/>
      <c r="CJ123" s="83"/>
      <c r="CK123" s="89"/>
      <c r="CL123" s="89"/>
      <c r="CM123" s="93"/>
      <c r="CN123" s="83"/>
      <c r="CO123" s="92"/>
      <c r="CP123" s="93"/>
      <c r="CQ123" s="93"/>
      <c r="CR123" s="83"/>
      <c r="CS123" s="92"/>
      <c r="CT123" s="93"/>
      <c r="CU123" s="89"/>
      <c r="CV123" s="83"/>
      <c r="CW123" s="92"/>
      <c r="CX123" s="93"/>
      <c r="CY123" s="89"/>
      <c r="CZ123" s="83"/>
      <c r="DA123" s="92"/>
      <c r="DB123" s="93"/>
      <c r="DC123" s="89"/>
      <c r="DD123" s="83"/>
      <c r="DE123" s="92"/>
      <c r="DF123" s="93"/>
      <c r="DG123" s="89"/>
      <c r="DH123" s="83"/>
      <c r="DI123" s="92"/>
      <c r="DJ123" s="93"/>
      <c r="DK123" s="89"/>
      <c r="DL123" s="83"/>
      <c r="DM123" s="89"/>
      <c r="DN123" s="89"/>
      <c r="DO123" s="89"/>
    </row>
    <row r="124" spans="1:119" ht="18.75" customHeight="1">
      <c r="A124" s="83"/>
      <c r="B124" s="83"/>
      <c r="C124" s="83"/>
      <c r="D124" s="83"/>
      <c r="E124" s="83"/>
      <c r="F124" s="83"/>
      <c r="G124" s="89"/>
      <c r="H124" s="89"/>
      <c r="I124" s="89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3"/>
      <c r="AJ124" s="83"/>
      <c r="AK124" s="89"/>
      <c r="AL124" s="89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89"/>
      <c r="AZ124" s="83"/>
      <c r="BA124" s="89"/>
      <c r="BB124" s="89"/>
      <c r="BC124" s="89"/>
      <c r="BD124" s="83"/>
      <c r="BE124" s="89"/>
      <c r="BF124" s="89"/>
      <c r="BG124" s="89"/>
      <c r="BH124" s="83"/>
      <c r="BI124" s="89"/>
      <c r="BJ124" s="89"/>
      <c r="BK124" s="89"/>
      <c r="BL124" s="83"/>
      <c r="BM124" s="89"/>
      <c r="BN124" s="89"/>
      <c r="BO124" s="89"/>
      <c r="BP124" s="83"/>
      <c r="BQ124" s="89"/>
      <c r="BR124" s="89"/>
      <c r="BS124" s="93"/>
      <c r="BT124" s="83"/>
      <c r="BU124" s="92"/>
      <c r="BV124" s="93"/>
      <c r="BW124" s="93"/>
      <c r="BX124" s="83"/>
      <c r="BY124" s="92"/>
      <c r="BZ124" s="93"/>
      <c r="CA124" s="89"/>
      <c r="CB124" s="83"/>
      <c r="CC124" s="92"/>
      <c r="CD124" s="93"/>
      <c r="CE124" s="89"/>
      <c r="CF124" s="83"/>
      <c r="CG124" s="89"/>
      <c r="CH124" s="89"/>
      <c r="CI124" s="93"/>
      <c r="CJ124" s="83"/>
      <c r="CK124" s="89"/>
      <c r="CL124" s="89"/>
      <c r="CM124" s="93"/>
      <c r="CN124" s="83"/>
      <c r="CO124" s="92"/>
      <c r="CP124" s="93"/>
      <c r="CQ124" s="93"/>
      <c r="CR124" s="83"/>
      <c r="CS124" s="92"/>
      <c r="CT124" s="93"/>
      <c r="CU124" s="89"/>
      <c r="CV124" s="83"/>
      <c r="CW124" s="92"/>
      <c r="CX124" s="93"/>
      <c r="CY124" s="89"/>
      <c r="CZ124" s="83"/>
      <c r="DA124" s="92"/>
      <c r="DB124" s="93"/>
      <c r="DC124" s="89"/>
      <c r="DD124" s="83"/>
      <c r="DE124" s="92"/>
      <c r="DF124" s="93"/>
      <c r="DG124" s="89"/>
      <c r="DH124" s="83"/>
      <c r="DI124" s="92"/>
      <c r="DJ124" s="93"/>
      <c r="DK124" s="89"/>
      <c r="DL124" s="83"/>
      <c r="DM124" s="89"/>
      <c r="DN124" s="89"/>
      <c r="DO124" s="89"/>
    </row>
    <row r="125" spans="1:119" ht="18.75" customHeight="1">
      <c r="A125" s="83"/>
      <c r="B125" s="83"/>
      <c r="C125" s="83"/>
      <c r="D125" s="83"/>
      <c r="E125" s="83"/>
      <c r="F125" s="83"/>
      <c r="G125" s="89"/>
      <c r="H125" s="89"/>
      <c r="I125" s="89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3"/>
      <c r="AJ125" s="83"/>
      <c r="AK125" s="89"/>
      <c r="AL125" s="89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89"/>
      <c r="AZ125" s="83"/>
      <c r="BA125" s="89"/>
      <c r="BB125" s="89"/>
      <c r="BC125" s="89"/>
      <c r="BD125" s="83"/>
      <c r="BE125" s="89"/>
      <c r="BF125" s="89"/>
      <c r="BG125" s="89"/>
      <c r="BH125" s="83"/>
      <c r="BI125" s="89"/>
      <c r="BJ125" s="89"/>
      <c r="BK125" s="89"/>
      <c r="BL125" s="83"/>
      <c r="BM125" s="89"/>
      <c r="BN125" s="89"/>
      <c r="BO125" s="89"/>
      <c r="BP125" s="83"/>
      <c r="BQ125" s="89"/>
      <c r="BR125" s="89"/>
      <c r="BS125" s="93"/>
      <c r="BT125" s="83"/>
      <c r="BU125" s="92"/>
      <c r="BV125" s="93"/>
      <c r="BW125" s="93"/>
      <c r="BX125" s="83"/>
      <c r="BY125" s="92"/>
      <c r="BZ125" s="93"/>
      <c r="CA125" s="89"/>
      <c r="CB125" s="83"/>
      <c r="CC125" s="92"/>
      <c r="CD125" s="93"/>
      <c r="CE125" s="89"/>
      <c r="CF125" s="83"/>
      <c r="CG125" s="89"/>
      <c r="CH125" s="89"/>
      <c r="CI125" s="93"/>
      <c r="CJ125" s="83"/>
      <c r="CK125" s="89"/>
      <c r="CL125" s="89"/>
      <c r="CM125" s="93"/>
      <c r="CN125" s="83"/>
      <c r="CO125" s="92"/>
      <c r="CP125" s="93"/>
      <c r="CQ125" s="93"/>
      <c r="CR125" s="83"/>
      <c r="CS125" s="92"/>
      <c r="CT125" s="93"/>
      <c r="CU125" s="89"/>
      <c r="CV125" s="83"/>
      <c r="CW125" s="92"/>
      <c r="CX125" s="93"/>
      <c r="CY125" s="89"/>
      <c r="CZ125" s="83"/>
      <c r="DA125" s="92"/>
      <c r="DB125" s="93"/>
      <c r="DC125" s="89"/>
      <c r="DD125" s="83"/>
      <c r="DE125" s="92"/>
      <c r="DF125" s="93"/>
      <c r="DG125" s="89"/>
      <c r="DH125" s="83"/>
      <c r="DI125" s="92"/>
      <c r="DJ125" s="93"/>
      <c r="DK125" s="89"/>
      <c r="DL125" s="83"/>
      <c r="DM125" s="89"/>
      <c r="DN125" s="89"/>
      <c r="DO125" s="89"/>
    </row>
    <row r="126" spans="1:119" ht="18.75" customHeight="1">
      <c r="A126" s="83"/>
      <c r="B126" s="83"/>
      <c r="C126" s="83"/>
      <c r="D126" s="83"/>
      <c r="E126" s="83"/>
      <c r="F126" s="83"/>
      <c r="G126" s="89"/>
      <c r="H126" s="89"/>
      <c r="I126" s="89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3"/>
      <c r="AJ126" s="83"/>
      <c r="AK126" s="89"/>
      <c r="AL126" s="89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89"/>
      <c r="AZ126" s="83"/>
      <c r="BA126" s="89"/>
      <c r="BB126" s="89"/>
      <c r="BC126" s="89"/>
      <c r="BD126" s="83"/>
      <c r="BE126" s="89"/>
      <c r="BF126" s="89"/>
      <c r="BG126" s="89"/>
      <c r="BH126" s="83"/>
      <c r="BI126" s="89"/>
      <c r="BJ126" s="89"/>
      <c r="BK126" s="89"/>
      <c r="BL126" s="83"/>
      <c r="BM126" s="89"/>
      <c r="BN126" s="89"/>
      <c r="BO126" s="89"/>
      <c r="BP126" s="83"/>
      <c r="BQ126" s="89"/>
      <c r="BR126" s="89"/>
      <c r="BS126" s="93"/>
      <c r="BT126" s="83"/>
      <c r="BU126" s="92"/>
      <c r="BV126" s="93"/>
      <c r="BW126" s="93"/>
      <c r="BX126" s="83"/>
      <c r="BY126" s="92"/>
      <c r="BZ126" s="93"/>
      <c r="CA126" s="89"/>
      <c r="CB126" s="83"/>
      <c r="CC126" s="92"/>
      <c r="CD126" s="93"/>
      <c r="CE126" s="89"/>
      <c r="CF126" s="83"/>
      <c r="CG126" s="89"/>
      <c r="CH126" s="89"/>
      <c r="CI126" s="93"/>
      <c r="CJ126" s="83"/>
      <c r="CK126" s="89"/>
      <c r="CL126" s="89"/>
      <c r="CM126" s="93"/>
      <c r="CN126" s="83"/>
      <c r="CO126" s="92"/>
      <c r="CP126" s="93"/>
      <c r="CQ126" s="93"/>
      <c r="CR126" s="83"/>
      <c r="CS126" s="92"/>
      <c r="CT126" s="93"/>
      <c r="CU126" s="89"/>
      <c r="CV126" s="83"/>
      <c r="CW126" s="92"/>
      <c r="CX126" s="93"/>
      <c r="CY126" s="89"/>
      <c r="CZ126" s="83"/>
      <c r="DA126" s="92"/>
      <c r="DB126" s="93"/>
      <c r="DC126" s="89"/>
      <c r="DD126" s="83"/>
      <c r="DE126" s="92"/>
      <c r="DF126" s="93"/>
      <c r="DG126" s="89"/>
      <c r="DH126" s="83"/>
      <c r="DI126" s="92"/>
      <c r="DJ126" s="93"/>
      <c r="DK126" s="89"/>
      <c r="DL126" s="83"/>
      <c r="DM126" s="89"/>
      <c r="DN126" s="89"/>
      <c r="DO126" s="89"/>
    </row>
    <row r="127" spans="1:119" ht="18.75" customHeight="1">
      <c r="A127" s="83"/>
      <c r="B127" s="83"/>
      <c r="C127" s="83"/>
      <c r="D127" s="83"/>
      <c r="E127" s="83"/>
      <c r="F127" s="83"/>
      <c r="G127" s="89"/>
      <c r="H127" s="89"/>
      <c r="I127" s="89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3"/>
      <c r="AJ127" s="83"/>
      <c r="AK127" s="89"/>
      <c r="AL127" s="89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89"/>
      <c r="AZ127" s="83"/>
      <c r="BA127" s="89"/>
      <c r="BB127" s="89"/>
      <c r="BC127" s="89"/>
      <c r="BD127" s="83"/>
      <c r="BE127" s="89"/>
      <c r="BF127" s="89"/>
      <c r="BG127" s="89"/>
      <c r="BH127" s="83"/>
      <c r="BI127" s="89"/>
      <c r="BJ127" s="89"/>
      <c r="BK127" s="89"/>
      <c r="BL127" s="83"/>
      <c r="BM127" s="89"/>
      <c r="BN127" s="89"/>
      <c r="BO127" s="89"/>
      <c r="BP127" s="83"/>
      <c r="BQ127" s="89"/>
      <c r="BR127" s="89"/>
      <c r="BS127" s="93"/>
      <c r="BT127" s="83"/>
      <c r="BU127" s="92"/>
      <c r="BV127" s="93"/>
      <c r="BW127" s="93"/>
      <c r="BX127" s="83"/>
      <c r="BY127" s="92"/>
      <c r="BZ127" s="93"/>
      <c r="CA127" s="89"/>
      <c r="CB127" s="83"/>
      <c r="CC127" s="92"/>
      <c r="CD127" s="93"/>
      <c r="CE127" s="89"/>
      <c r="CF127" s="83"/>
      <c r="CG127" s="89"/>
      <c r="CH127" s="89"/>
      <c r="CI127" s="93"/>
      <c r="CJ127" s="83"/>
      <c r="CK127" s="89"/>
      <c r="CL127" s="89"/>
      <c r="CM127" s="93"/>
      <c r="CN127" s="83"/>
      <c r="CO127" s="92"/>
      <c r="CP127" s="93"/>
      <c r="CQ127" s="93"/>
      <c r="CR127" s="83"/>
      <c r="CS127" s="92"/>
      <c r="CT127" s="93"/>
      <c r="CU127" s="89"/>
      <c r="CV127" s="83"/>
      <c r="CW127" s="92"/>
      <c r="CX127" s="93"/>
      <c r="CY127" s="89"/>
      <c r="CZ127" s="83"/>
      <c r="DA127" s="92"/>
      <c r="DB127" s="93"/>
      <c r="DC127" s="89"/>
      <c r="DD127" s="83"/>
      <c r="DE127" s="92"/>
      <c r="DF127" s="93"/>
      <c r="DG127" s="89"/>
      <c r="DH127" s="83"/>
      <c r="DI127" s="92"/>
      <c r="DJ127" s="93"/>
      <c r="DK127" s="89"/>
      <c r="DL127" s="83"/>
      <c r="DM127" s="89"/>
      <c r="DN127" s="89"/>
      <c r="DO127" s="89"/>
    </row>
    <row r="128" spans="1:119" ht="18.75" customHeight="1">
      <c r="A128" s="83"/>
      <c r="B128" s="83"/>
      <c r="C128" s="83"/>
      <c r="D128" s="83"/>
      <c r="E128" s="83"/>
      <c r="F128" s="83"/>
      <c r="G128" s="89"/>
      <c r="H128" s="89"/>
      <c r="I128" s="89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3"/>
      <c r="AJ128" s="83"/>
      <c r="AK128" s="89"/>
      <c r="AL128" s="89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89"/>
      <c r="AZ128" s="83"/>
      <c r="BA128" s="89"/>
      <c r="BB128" s="89"/>
      <c r="BC128" s="89"/>
      <c r="BD128" s="83"/>
      <c r="BE128" s="89"/>
      <c r="BF128" s="89"/>
      <c r="BG128" s="89"/>
      <c r="BH128" s="83"/>
      <c r="BI128" s="89"/>
      <c r="BJ128" s="89"/>
      <c r="BK128" s="89"/>
      <c r="BL128" s="83"/>
      <c r="BM128" s="89"/>
      <c r="BN128" s="89"/>
      <c r="BO128" s="89"/>
      <c r="BP128" s="83"/>
      <c r="BQ128" s="89"/>
      <c r="BR128" s="89"/>
      <c r="BS128" s="93"/>
      <c r="BT128" s="83"/>
      <c r="BU128" s="92"/>
      <c r="BV128" s="93"/>
      <c r="BW128" s="93"/>
      <c r="BX128" s="83"/>
      <c r="BY128" s="92"/>
      <c r="BZ128" s="93"/>
      <c r="CA128" s="89"/>
      <c r="CB128" s="83"/>
      <c r="CC128" s="92"/>
      <c r="CD128" s="93"/>
      <c r="CE128" s="89"/>
      <c r="CF128" s="83"/>
      <c r="CG128" s="89"/>
      <c r="CH128" s="89"/>
      <c r="CI128" s="93"/>
      <c r="CJ128" s="83"/>
      <c r="CK128" s="89"/>
      <c r="CL128" s="89"/>
      <c r="CM128" s="93"/>
      <c r="CN128" s="83"/>
      <c r="CO128" s="92"/>
      <c r="CP128" s="93"/>
      <c r="CQ128" s="93"/>
      <c r="CR128" s="83"/>
      <c r="CS128" s="92"/>
      <c r="CT128" s="93"/>
      <c r="CU128" s="89"/>
      <c r="CV128" s="83"/>
      <c r="CW128" s="92"/>
      <c r="CX128" s="93"/>
      <c r="CY128" s="89"/>
      <c r="CZ128" s="83"/>
      <c r="DA128" s="92"/>
      <c r="DB128" s="93"/>
      <c r="DC128" s="89"/>
      <c r="DD128" s="83"/>
      <c r="DE128" s="92"/>
      <c r="DF128" s="93"/>
      <c r="DG128" s="89"/>
      <c r="DH128" s="83"/>
      <c r="DI128" s="92"/>
      <c r="DJ128" s="93"/>
      <c r="DK128" s="89"/>
      <c r="DL128" s="83"/>
      <c r="DM128" s="89"/>
      <c r="DN128" s="89"/>
      <c r="DO128" s="89"/>
    </row>
    <row r="129" spans="1:119" ht="18.75" customHeight="1">
      <c r="A129" s="83"/>
      <c r="B129" s="83"/>
      <c r="C129" s="83"/>
      <c r="D129" s="83"/>
      <c r="E129" s="83"/>
      <c r="F129" s="83"/>
      <c r="G129" s="89"/>
      <c r="H129" s="89"/>
      <c r="I129" s="89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3"/>
      <c r="AJ129" s="83"/>
      <c r="AK129" s="89"/>
      <c r="AL129" s="89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89"/>
      <c r="AZ129" s="83"/>
      <c r="BA129" s="89"/>
      <c r="BB129" s="89"/>
      <c r="BC129" s="89"/>
      <c r="BD129" s="83"/>
      <c r="BE129" s="89"/>
      <c r="BF129" s="89"/>
      <c r="BG129" s="89"/>
      <c r="BH129" s="83"/>
      <c r="BI129" s="89"/>
      <c r="BJ129" s="89"/>
      <c r="BK129" s="89"/>
      <c r="BL129" s="83"/>
      <c r="BM129" s="89"/>
      <c r="BN129" s="89"/>
      <c r="BO129" s="89"/>
      <c r="BP129" s="83"/>
      <c r="BQ129" s="89"/>
      <c r="BR129" s="89"/>
      <c r="BS129" s="93"/>
      <c r="BT129" s="83"/>
      <c r="BU129" s="92"/>
      <c r="BV129" s="93"/>
      <c r="BW129" s="93"/>
      <c r="BX129" s="83"/>
      <c r="BY129" s="92"/>
      <c r="BZ129" s="93"/>
      <c r="CA129" s="89"/>
      <c r="CB129" s="83"/>
      <c r="CC129" s="92"/>
      <c r="CD129" s="93"/>
      <c r="CE129" s="89"/>
      <c r="CF129" s="83"/>
      <c r="CG129" s="89"/>
      <c r="CH129" s="89"/>
      <c r="CI129" s="93"/>
      <c r="CJ129" s="83"/>
      <c r="CK129" s="89"/>
      <c r="CL129" s="89"/>
      <c r="CM129" s="93"/>
      <c r="CN129" s="83"/>
      <c r="CO129" s="92"/>
      <c r="CP129" s="93"/>
      <c r="CQ129" s="93"/>
      <c r="CR129" s="83"/>
      <c r="CS129" s="92"/>
      <c r="CT129" s="93"/>
      <c r="CU129" s="89"/>
      <c r="CV129" s="83"/>
      <c r="CW129" s="92"/>
      <c r="CX129" s="93"/>
      <c r="CY129" s="89"/>
      <c r="CZ129" s="83"/>
      <c r="DA129" s="92"/>
      <c r="DB129" s="93"/>
      <c r="DC129" s="89"/>
      <c r="DD129" s="83"/>
      <c r="DE129" s="92"/>
      <c r="DF129" s="93"/>
      <c r="DG129" s="89"/>
      <c r="DH129" s="83"/>
      <c r="DI129" s="92"/>
      <c r="DJ129" s="93"/>
      <c r="DK129" s="89"/>
      <c r="DL129" s="83"/>
      <c r="DM129" s="89"/>
      <c r="DN129" s="89"/>
      <c r="DO129" s="89"/>
    </row>
    <row r="130" spans="1:119" ht="18.75" customHeight="1">
      <c r="A130" s="83"/>
      <c r="B130" s="83"/>
      <c r="C130" s="83"/>
      <c r="D130" s="83"/>
      <c r="E130" s="83"/>
      <c r="F130" s="83"/>
      <c r="G130" s="89"/>
      <c r="H130" s="89"/>
      <c r="I130" s="89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3"/>
      <c r="AJ130" s="83"/>
      <c r="AK130" s="89"/>
      <c r="AL130" s="89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89"/>
      <c r="AZ130" s="83"/>
      <c r="BA130" s="89"/>
      <c r="BB130" s="89"/>
      <c r="BC130" s="89"/>
      <c r="BD130" s="83"/>
      <c r="BE130" s="89"/>
      <c r="BF130" s="89"/>
      <c r="BG130" s="89"/>
      <c r="BH130" s="83"/>
      <c r="BI130" s="89"/>
      <c r="BJ130" s="89"/>
      <c r="BK130" s="89"/>
      <c r="BL130" s="83"/>
      <c r="BM130" s="89"/>
      <c r="BN130" s="89"/>
      <c r="BO130" s="89"/>
      <c r="BP130" s="83"/>
      <c r="BQ130" s="89"/>
      <c r="BR130" s="89"/>
      <c r="BS130" s="93"/>
      <c r="BT130" s="83"/>
      <c r="BU130" s="92"/>
      <c r="BV130" s="93"/>
      <c r="BW130" s="93"/>
      <c r="BX130" s="83"/>
      <c r="BY130" s="92"/>
      <c r="BZ130" s="93"/>
      <c r="CA130" s="89"/>
      <c r="CB130" s="83"/>
      <c r="CC130" s="92"/>
      <c r="CD130" s="93"/>
      <c r="CE130" s="89"/>
      <c r="CF130" s="83"/>
      <c r="CG130" s="89"/>
      <c r="CH130" s="89"/>
      <c r="CI130" s="93"/>
      <c r="CJ130" s="83"/>
      <c r="CK130" s="89"/>
      <c r="CL130" s="89"/>
      <c r="CM130" s="93"/>
      <c r="CN130" s="83"/>
      <c r="CO130" s="92"/>
      <c r="CP130" s="93"/>
      <c r="CQ130" s="93"/>
      <c r="CR130" s="83"/>
      <c r="CS130" s="92"/>
      <c r="CT130" s="93"/>
      <c r="CU130" s="89"/>
      <c r="CV130" s="83"/>
      <c r="CW130" s="92"/>
      <c r="CX130" s="93"/>
      <c r="CY130" s="89"/>
      <c r="CZ130" s="83"/>
      <c r="DA130" s="92"/>
      <c r="DB130" s="93"/>
      <c r="DC130" s="89"/>
      <c r="DD130" s="83"/>
      <c r="DE130" s="92"/>
      <c r="DF130" s="93"/>
      <c r="DG130" s="89"/>
      <c r="DH130" s="83"/>
      <c r="DI130" s="92"/>
      <c r="DJ130" s="93"/>
      <c r="DK130" s="89"/>
      <c r="DL130" s="83"/>
      <c r="DM130" s="89"/>
      <c r="DN130" s="89"/>
      <c r="DO130" s="89"/>
    </row>
    <row r="131" spans="1:119" ht="18.75" customHeight="1">
      <c r="A131" s="83"/>
      <c r="B131" s="83"/>
      <c r="C131" s="83"/>
      <c r="D131" s="83"/>
      <c r="E131" s="83"/>
      <c r="F131" s="83"/>
      <c r="G131" s="89"/>
      <c r="H131" s="89"/>
      <c r="I131" s="89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3"/>
      <c r="AJ131" s="83"/>
      <c r="AK131" s="89"/>
      <c r="AL131" s="89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89"/>
      <c r="AZ131" s="83"/>
      <c r="BA131" s="89"/>
      <c r="BB131" s="89"/>
      <c r="BC131" s="89"/>
      <c r="BD131" s="83"/>
      <c r="BE131" s="89"/>
      <c r="BF131" s="89"/>
      <c r="BG131" s="89"/>
      <c r="BH131" s="83"/>
      <c r="BI131" s="89"/>
      <c r="BJ131" s="89"/>
      <c r="BK131" s="89"/>
      <c r="BL131" s="83"/>
      <c r="BM131" s="89"/>
      <c r="BN131" s="89"/>
      <c r="BO131" s="89"/>
      <c r="BP131" s="83"/>
      <c r="BQ131" s="89"/>
      <c r="BR131" s="89"/>
      <c r="BS131" s="93"/>
      <c r="BT131" s="83"/>
      <c r="BU131" s="92"/>
      <c r="BV131" s="93"/>
      <c r="BW131" s="93"/>
      <c r="BX131" s="83"/>
      <c r="BY131" s="92"/>
      <c r="BZ131" s="93"/>
      <c r="CA131" s="89"/>
      <c r="CB131" s="83"/>
      <c r="CC131" s="92"/>
      <c r="CD131" s="93"/>
      <c r="CE131" s="89"/>
      <c r="CF131" s="83"/>
      <c r="CG131" s="89"/>
      <c r="CH131" s="89"/>
      <c r="CI131" s="93"/>
      <c r="CJ131" s="83"/>
      <c r="CK131" s="89"/>
      <c r="CL131" s="89"/>
      <c r="CM131" s="93"/>
      <c r="CN131" s="83"/>
      <c r="CO131" s="92"/>
      <c r="CP131" s="93"/>
      <c r="CQ131" s="93"/>
      <c r="CR131" s="83"/>
      <c r="CS131" s="92"/>
      <c r="CT131" s="93"/>
      <c r="CU131" s="89"/>
      <c r="CV131" s="83"/>
      <c r="CW131" s="92"/>
      <c r="CX131" s="93"/>
      <c r="CY131" s="89"/>
      <c r="CZ131" s="83"/>
      <c r="DA131" s="92"/>
      <c r="DB131" s="93"/>
      <c r="DC131" s="89"/>
      <c r="DD131" s="83"/>
      <c r="DE131" s="92"/>
      <c r="DF131" s="93"/>
      <c r="DG131" s="89"/>
      <c r="DH131" s="83"/>
      <c r="DI131" s="92"/>
      <c r="DJ131" s="93"/>
      <c r="DK131" s="89"/>
      <c r="DL131" s="83"/>
      <c r="DM131" s="89"/>
      <c r="DN131" s="89"/>
      <c r="DO131" s="89"/>
    </row>
    <row r="132" spans="1:119" ht="18.75" customHeight="1">
      <c r="A132" s="83"/>
      <c r="B132" s="83"/>
      <c r="C132" s="83"/>
      <c r="D132" s="83"/>
      <c r="E132" s="83"/>
      <c r="F132" s="83"/>
      <c r="G132" s="89"/>
      <c r="H132" s="89"/>
      <c r="I132" s="89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3"/>
      <c r="AJ132" s="83"/>
      <c r="AK132" s="89"/>
      <c r="AL132" s="89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89"/>
      <c r="AZ132" s="83"/>
      <c r="BA132" s="89"/>
      <c r="BB132" s="89"/>
      <c r="BC132" s="89"/>
      <c r="BD132" s="83"/>
      <c r="BE132" s="89"/>
      <c r="BF132" s="89"/>
      <c r="BG132" s="89"/>
      <c r="BH132" s="83"/>
      <c r="BI132" s="89"/>
      <c r="BJ132" s="89"/>
      <c r="BK132" s="89"/>
      <c r="BL132" s="83"/>
      <c r="BM132" s="89"/>
      <c r="BN132" s="89"/>
      <c r="BO132" s="89"/>
      <c r="BP132" s="83"/>
      <c r="BQ132" s="89"/>
      <c r="BR132" s="89"/>
      <c r="BS132" s="93"/>
      <c r="BT132" s="83"/>
      <c r="BU132" s="92"/>
      <c r="BV132" s="93"/>
      <c r="BW132" s="93"/>
      <c r="BX132" s="83"/>
      <c r="BY132" s="92"/>
      <c r="BZ132" s="93"/>
      <c r="CA132" s="89"/>
      <c r="CB132" s="83"/>
      <c r="CC132" s="92"/>
      <c r="CD132" s="93"/>
      <c r="CE132" s="89"/>
      <c r="CF132" s="83"/>
      <c r="CG132" s="89"/>
      <c r="CH132" s="89"/>
      <c r="CI132" s="93"/>
      <c r="CJ132" s="83"/>
      <c r="CK132" s="89"/>
      <c r="CL132" s="89"/>
      <c r="CM132" s="93"/>
      <c r="CN132" s="83"/>
      <c r="CO132" s="92"/>
      <c r="CP132" s="93"/>
      <c r="CQ132" s="93"/>
      <c r="CR132" s="83"/>
      <c r="CS132" s="92"/>
      <c r="CT132" s="93"/>
      <c r="CU132" s="89"/>
      <c r="CV132" s="83"/>
      <c r="CW132" s="92"/>
      <c r="CX132" s="93"/>
      <c r="CY132" s="89"/>
      <c r="CZ132" s="83"/>
      <c r="DA132" s="92"/>
      <c r="DB132" s="93"/>
      <c r="DC132" s="89"/>
      <c r="DD132" s="83"/>
      <c r="DE132" s="92"/>
      <c r="DF132" s="93"/>
      <c r="DG132" s="89"/>
      <c r="DH132" s="83"/>
      <c r="DI132" s="92"/>
      <c r="DJ132" s="93"/>
      <c r="DK132" s="89"/>
      <c r="DL132" s="83"/>
      <c r="DM132" s="89"/>
      <c r="DN132" s="89"/>
      <c r="DO132" s="89"/>
    </row>
    <row r="133" spans="1:119" ht="18.75" customHeight="1">
      <c r="A133" s="83"/>
      <c r="B133" s="83"/>
      <c r="C133" s="83"/>
      <c r="D133" s="83"/>
      <c r="E133" s="83"/>
      <c r="F133" s="83"/>
      <c r="G133" s="89"/>
      <c r="H133" s="89"/>
      <c r="I133" s="89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3"/>
      <c r="AJ133" s="83"/>
      <c r="AK133" s="89"/>
      <c r="AL133" s="89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89"/>
      <c r="AZ133" s="83"/>
      <c r="BA133" s="89"/>
      <c r="BB133" s="89"/>
      <c r="BC133" s="89"/>
      <c r="BD133" s="83"/>
      <c r="BE133" s="89"/>
      <c r="BF133" s="89"/>
      <c r="BG133" s="89"/>
      <c r="BH133" s="83"/>
      <c r="BI133" s="89"/>
      <c r="BJ133" s="89"/>
      <c r="BK133" s="89"/>
      <c r="BL133" s="83"/>
      <c r="BM133" s="89"/>
      <c r="BN133" s="89"/>
      <c r="BO133" s="89"/>
      <c r="BP133" s="83"/>
      <c r="BQ133" s="89"/>
      <c r="BR133" s="89"/>
      <c r="BS133" s="93"/>
      <c r="BT133" s="83"/>
      <c r="BU133" s="92"/>
      <c r="BV133" s="93"/>
      <c r="BW133" s="93"/>
      <c r="BX133" s="83"/>
      <c r="BY133" s="92"/>
      <c r="BZ133" s="93"/>
      <c r="CA133" s="89"/>
      <c r="CB133" s="83"/>
      <c r="CC133" s="92"/>
      <c r="CD133" s="93"/>
      <c r="CE133" s="89"/>
      <c r="CF133" s="83"/>
      <c r="CG133" s="89"/>
      <c r="CH133" s="89"/>
      <c r="CI133" s="93"/>
      <c r="CJ133" s="83"/>
      <c r="CK133" s="89"/>
      <c r="CL133" s="89"/>
      <c r="CM133" s="93"/>
      <c r="CN133" s="83"/>
      <c r="CO133" s="92"/>
      <c r="CP133" s="93"/>
      <c r="CQ133" s="93"/>
      <c r="CR133" s="83"/>
      <c r="CS133" s="92"/>
      <c r="CT133" s="93"/>
      <c r="CU133" s="89"/>
      <c r="CV133" s="83"/>
      <c r="CW133" s="92"/>
      <c r="CX133" s="93"/>
      <c r="CY133" s="89"/>
      <c r="CZ133" s="83"/>
      <c r="DA133" s="92"/>
      <c r="DB133" s="93"/>
      <c r="DC133" s="89"/>
      <c r="DD133" s="83"/>
      <c r="DE133" s="92"/>
      <c r="DF133" s="93"/>
      <c r="DG133" s="89"/>
      <c r="DH133" s="83"/>
      <c r="DI133" s="92"/>
      <c r="DJ133" s="93"/>
      <c r="DK133" s="89"/>
      <c r="DL133" s="83"/>
      <c r="DM133" s="89"/>
      <c r="DN133" s="89"/>
      <c r="DO133" s="89"/>
    </row>
    <row r="134" spans="1:119" ht="18.75" customHeight="1">
      <c r="A134" s="83"/>
      <c r="B134" s="83"/>
      <c r="C134" s="83"/>
      <c r="D134" s="83"/>
      <c r="E134" s="83"/>
      <c r="F134" s="83"/>
      <c r="G134" s="89"/>
      <c r="H134" s="89"/>
      <c r="I134" s="89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3"/>
      <c r="AJ134" s="83"/>
      <c r="AK134" s="89"/>
      <c r="AL134" s="89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89"/>
      <c r="AZ134" s="83"/>
      <c r="BA134" s="89"/>
      <c r="BB134" s="89"/>
      <c r="BC134" s="89"/>
      <c r="BD134" s="83"/>
      <c r="BE134" s="89"/>
      <c r="BF134" s="89"/>
      <c r="BG134" s="89"/>
      <c r="BH134" s="83"/>
      <c r="BI134" s="89"/>
      <c r="BJ134" s="89"/>
      <c r="BK134" s="89"/>
      <c r="BL134" s="83"/>
      <c r="BM134" s="89"/>
      <c r="BN134" s="89"/>
      <c r="BO134" s="89"/>
      <c r="BP134" s="83"/>
      <c r="BQ134" s="89"/>
      <c r="BR134" s="89"/>
      <c r="BS134" s="93"/>
      <c r="BT134" s="83"/>
      <c r="BU134" s="92"/>
      <c r="BV134" s="93"/>
      <c r="BW134" s="93"/>
      <c r="BX134" s="83"/>
      <c r="BY134" s="92"/>
      <c r="BZ134" s="93"/>
      <c r="CA134" s="89"/>
      <c r="CB134" s="83"/>
      <c r="CC134" s="92"/>
      <c r="CD134" s="93"/>
      <c r="CE134" s="89"/>
      <c r="CF134" s="83"/>
      <c r="CG134" s="89"/>
      <c r="CH134" s="89"/>
      <c r="CI134" s="93"/>
      <c r="CJ134" s="83"/>
      <c r="CK134" s="89"/>
      <c r="CL134" s="89"/>
      <c r="CM134" s="93"/>
      <c r="CN134" s="83"/>
      <c r="CO134" s="92"/>
      <c r="CP134" s="93"/>
      <c r="CQ134" s="93"/>
      <c r="CR134" s="83"/>
      <c r="CS134" s="92"/>
      <c r="CT134" s="93"/>
      <c r="CU134" s="89"/>
      <c r="CV134" s="83"/>
      <c r="CW134" s="92"/>
      <c r="CX134" s="93"/>
      <c r="CY134" s="89"/>
      <c r="CZ134" s="83"/>
      <c r="DA134" s="92"/>
      <c r="DB134" s="93"/>
      <c r="DC134" s="89"/>
      <c r="DD134" s="83"/>
      <c r="DE134" s="92"/>
      <c r="DF134" s="93"/>
      <c r="DG134" s="89"/>
      <c r="DH134" s="83"/>
      <c r="DI134" s="92"/>
      <c r="DJ134" s="93"/>
      <c r="DK134" s="89"/>
      <c r="DL134" s="83"/>
      <c r="DM134" s="89"/>
      <c r="DN134" s="89"/>
      <c r="DO134" s="89"/>
    </row>
    <row r="135" spans="1:119" ht="18.75" customHeight="1">
      <c r="A135" s="83"/>
      <c r="B135" s="83"/>
      <c r="C135" s="83"/>
      <c r="D135" s="83"/>
      <c r="E135" s="83"/>
      <c r="F135" s="83"/>
      <c r="G135" s="89"/>
      <c r="H135" s="89"/>
      <c r="I135" s="89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3"/>
      <c r="AJ135" s="83"/>
      <c r="AK135" s="89"/>
      <c r="AL135" s="89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89"/>
      <c r="AZ135" s="83"/>
      <c r="BA135" s="89"/>
      <c r="BB135" s="89"/>
      <c r="BC135" s="89"/>
      <c r="BD135" s="83"/>
      <c r="BE135" s="89"/>
      <c r="BF135" s="89"/>
      <c r="BG135" s="89"/>
      <c r="BH135" s="83"/>
      <c r="BI135" s="89"/>
      <c r="BJ135" s="89"/>
      <c r="BK135" s="89"/>
      <c r="BL135" s="83"/>
      <c r="BM135" s="89"/>
      <c r="BN135" s="89"/>
      <c r="BO135" s="89"/>
      <c r="BP135" s="83"/>
      <c r="BQ135" s="89"/>
      <c r="BR135" s="89"/>
      <c r="BS135" s="93"/>
      <c r="BT135" s="83"/>
      <c r="BU135" s="92"/>
      <c r="BV135" s="93"/>
      <c r="BW135" s="93"/>
      <c r="BX135" s="83"/>
      <c r="BY135" s="92"/>
      <c r="BZ135" s="93"/>
      <c r="CA135" s="89"/>
      <c r="CB135" s="83"/>
      <c r="CC135" s="92"/>
      <c r="CD135" s="93"/>
      <c r="CE135" s="89"/>
      <c r="CF135" s="83"/>
      <c r="CG135" s="89"/>
      <c r="CH135" s="89"/>
      <c r="CI135" s="93"/>
      <c r="CJ135" s="83"/>
      <c r="CK135" s="89"/>
      <c r="CL135" s="89"/>
      <c r="CM135" s="93"/>
      <c r="CN135" s="83"/>
      <c r="CO135" s="92"/>
      <c r="CP135" s="93"/>
      <c r="CQ135" s="93"/>
      <c r="CR135" s="83"/>
      <c r="CS135" s="92"/>
      <c r="CT135" s="93"/>
      <c r="CU135" s="89"/>
      <c r="CV135" s="83"/>
      <c r="CW135" s="92"/>
      <c r="CX135" s="93"/>
      <c r="CY135" s="89"/>
      <c r="CZ135" s="83"/>
      <c r="DA135" s="92"/>
      <c r="DB135" s="93"/>
      <c r="DC135" s="89"/>
      <c r="DD135" s="83"/>
      <c r="DE135" s="92"/>
      <c r="DF135" s="93"/>
      <c r="DG135" s="89"/>
      <c r="DH135" s="83"/>
      <c r="DI135" s="92"/>
      <c r="DJ135" s="93"/>
      <c r="DK135" s="89"/>
      <c r="DL135" s="83"/>
      <c r="DM135" s="89"/>
      <c r="DN135" s="89"/>
      <c r="DO135" s="89"/>
    </row>
    <row r="136" spans="1:119" ht="18.75" customHeight="1">
      <c r="A136" s="83"/>
      <c r="B136" s="83"/>
      <c r="C136" s="83"/>
      <c r="D136" s="83"/>
      <c r="E136" s="83"/>
      <c r="F136" s="83"/>
      <c r="G136" s="89"/>
      <c r="H136" s="89"/>
      <c r="I136" s="89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3"/>
      <c r="AJ136" s="83"/>
      <c r="AK136" s="89"/>
      <c r="AL136" s="89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89"/>
      <c r="AZ136" s="83"/>
      <c r="BA136" s="89"/>
      <c r="BB136" s="89"/>
      <c r="BC136" s="89"/>
      <c r="BD136" s="83"/>
      <c r="BE136" s="89"/>
      <c r="BF136" s="89"/>
      <c r="BG136" s="89"/>
      <c r="BH136" s="83"/>
      <c r="BI136" s="89"/>
      <c r="BJ136" s="89"/>
      <c r="BK136" s="89"/>
      <c r="BL136" s="83"/>
      <c r="BM136" s="89"/>
      <c r="BN136" s="89"/>
      <c r="BO136" s="89"/>
      <c r="BP136" s="83"/>
      <c r="BQ136" s="89"/>
      <c r="BR136" s="89"/>
      <c r="BS136" s="93"/>
      <c r="BT136" s="83"/>
      <c r="BU136" s="92"/>
      <c r="BV136" s="93"/>
      <c r="BW136" s="93"/>
      <c r="BX136" s="83"/>
      <c r="BY136" s="92"/>
      <c r="BZ136" s="93"/>
      <c r="CA136" s="89"/>
      <c r="CB136" s="83"/>
      <c r="CC136" s="92"/>
      <c r="CD136" s="93"/>
      <c r="CE136" s="89"/>
      <c r="CF136" s="83"/>
      <c r="CG136" s="89"/>
      <c r="CH136" s="89"/>
      <c r="CI136" s="93"/>
      <c r="CJ136" s="83"/>
      <c r="CK136" s="89"/>
      <c r="CL136" s="89"/>
      <c r="CM136" s="93"/>
      <c r="CN136" s="83"/>
      <c r="CO136" s="92"/>
      <c r="CP136" s="93"/>
      <c r="CQ136" s="93"/>
      <c r="CR136" s="83"/>
      <c r="CS136" s="92"/>
      <c r="CT136" s="93"/>
      <c r="CU136" s="89"/>
      <c r="CV136" s="83"/>
      <c r="CW136" s="92"/>
      <c r="CX136" s="93"/>
      <c r="CY136" s="89"/>
      <c r="CZ136" s="83"/>
      <c r="DA136" s="92"/>
      <c r="DB136" s="93"/>
      <c r="DC136" s="89"/>
      <c r="DD136" s="83"/>
      <c r="DE136" s="92"/>
      <c r="DF136" s="93"/>
      <c r="DG136" s="89"/>
      <c r="DH136" s="83"/>
      <c r="DI136" s="92"/>
      <c r="DJ136" s="93"/>
      <c r="DK136" s="89"/>
      <c r="DL136" s="83"/>
      <c r="DM136" s="89"/>
      <c r="DN136" s="89"/>
      <c r="DO136" s="89"/>
    </row>
    <row r="137" spans="1:119" ht="18.75" customHeight="1">
      <c r="A137" s="83"/>
      <c r="B137" s="83"/>
      <c r="C137" s="83"/>
      <c r="D137" s="83"/>
      <c r="E137" s="83"/>
      <c r="F137" s="83"/>
      <c r="G137" s="89"/>
      <c r="H137" s="89"/>
      <c r="I137" s="89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3"/>
      <c r="AJ137" s="83"/>
      <c r="AK137" s="89"/>
      <c r="AL137" s="89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89"/>
      <c r="AZ137" s="83"/>
      <c r="BA137" s="89"/>
      <c r="BB137" s="89"/>
      <c r="BC137" s="89"/>
      <c r="BD137" s="83"/>
      <c r="BE137" s="89"/>
      <c r="BF137" s="89"/>
      <c r="BG137" s="89"/>
      <c r="BH137" s="83"/>
      <c r="BI137" s="89"/>
      <c r="BJ137" s="89"/>
      <c r="BK137" s="89"/>
      <c r="BL137" s="83"/>
      <c r="BM137" s="89"/>
      <c r="BN137" s="89"/>
      <c r="BO137" s="89"/>
      <c r="BP137" s="83"/>
      <c r="BQ137" s="89"/>
      <c r="BR137" s="89"/>
      <c r="BS137" s="93"/>
      <c r="BT137" s="83"/>
      <c r="BU137" s="92"/>
      <c r="BV137" s="93"/>
      <c r="BW137" s="93"/>
      <c r="BX137" s="83"/>
      <c r="BY137" s="92"/>
      <c r="BZ137" s="93"/>
      <c r="CA137" s="89"/>
      <c r="CB137" s="83"/>
      <c r="CC137" s="92"/>
      <c r="CD137" s="93"/>
      <c r="CE137" s="89"/>
      <c r="CF137" s="83"/>
      <c r="CG137" s="89"/>
      <c r="CH137" s="89"/>
      <c r="CI137" s="93"/>
      <c r="CJ137" s="83"/>
      <c r="CK137" s="89"/>
      <c r="CL137" s="89"/>
      <c r="CM137" s="93"/>
      <c r="CN137" s="83"/>
      <c r="CO137" s="92"/>
      <c r="CP137" s="93"/>
      <c r="CQ137" s="93"/>
      <c r="CR137" s="83"/>
      <c r="CS137" s="92"/>
      <c r="CT137" s="93"/>
      <c r="CU137" s="89"/>
      <c r="CV137" s="83"/>
      <c r="CW137" s="92"/>
      <c r="CX137" s="93"/>
      <c r="CY137" s="89"/>
      <c r="CZ137" s="83"/>
      <c r="DA137" s="92"/>
      <c r="DB137" s="93"/>
      <c r="DC137" s="89"/>
      <c r="DD137" s="83"/>
      <c r="DE137" s="92"/>
      <c r="DF137" s="93"/>
      <c r="DG137" s="89"/>
      <c r="DH137" s="83"/>
      <c r="DI137" s="92"/>
      <c r="DJ137" s="93"/>
      <c r="DK137" s="89"/>
      <c r="DL137" s="83"/>
      <c r="DM137" s="89"/>
      <c r="DN137" s="89"/>
      <c r="DO137" s="89"/>
    </row>
    <row r="138" spans="1:119" ht="18.75" customHeight="1">
      <c r="A138" s="83"/>
      <c r="B138" s="83"/>
      <c r="C138" s="83"/>
      <c r="D138" s="83"/>
      <c r="E138" s="83"/>
      <c r="F138" s="83"/>
      <c r="G138" s="89"/>
      <c r="H138" s="89"/>
      <c r="I138" s="89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3"/>
      <c r="AJ138" s="83"/>
      <c r="AK138" s="89"/>
      <c r="AL138" s="89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89"/>
      <c r="AZ138" s="83"/>
      <c r="BA138" s="89"/>
      <c r="BB138" s="89"/>
      <c r="BC138" s="89"/>
      <c r="BD138" s="83"/>
      <c r="BE138" s="89"/>
      <c r="BF138" s="89"/>
      <c r="BG138" s="89"/>
      <c r="BH138" s="83"/>
      <c r="BI138" s="89"/>
      <c r="BJ138" s="89"/>
      <c r="BK138" s="89"/>
      <c r="BL138" s="83"/>
      <c r="BM138" s="89"/>
      <c r="BN138" s="89"/>
      <c r="BO138" s="89"/>
      <c r="BP138" s="83"/>
      <c r="BQ138" s="89"/>
      <c r="BR138" s="89"/>
      <c r="BS138" s="93"/>
      <c r="BT138" s="83"/>
      <c r="BU138" s="92"/>
      <c r="BV138" s="93"/>
      <c r="BW138" s="93"/>
      <c r="BX138" s="83"/>
      <c r="BY138" s="92"/>
      <c r="BZ138" s="93"/>
      <c r="CA138" s="89"/>
      <c r="CB138" s="83"/>
      <c r="CC138" s="92"/>
      <c r="CD138" s="93"/>
      <c r="CE138" s="89"/>
      <c r="CF138" s="83"/>
      <c r="CG138" s="89"/>
      <c r="CH138" s="89"/>
      <c r="CI138" s="93"/>
      <c r="CJ138" s="83"/>
      <c r="CK138" s="89"/>
      <c r="CL138" s="89"/>
      <c r="CM138" s="93"/>
      <c r="CN138" s="83"/>
      <c r="CO138" s="92"/>
      <c r="CP138" s="93"/>
      <c r="CQ138" s="93"/>
      <c r="CR138" s="83"/>
      <c r="CS138" s="92"/>
      <c r="CT138" s="93"/>
      <c r="CU138" s="89"/>
      <c r="CV138" s="83"/>
      <c r="CW138" s="92"/>
      <c r="CX138" s="93"/>
      <c r="CY138" s="89"/>
      <c r="CZ138" s="83"/>
      <c r="DA138" s="92"/>
      <c r="DB138" s="93"/>
      <c r="DC138" s="89"/>
      <c r="DD138" s="83"/>
      <c r="DE138" s="92"/>
      <c r="DF138" s="93"/>
      <c r="DG138" s="89"/>
      <c r="DH138" s="83"/>
      <c r="DI138" s="92"/>
      <c r="DJ138" s="93"/>
      <c r="DK138" s="89"/>
      <c r="DL138" s="83"/>
      <c r="DM138" s="89"/>
      <c r="DN138" s="89"/>
      <c r="DO138" s="89"/>
    </row>
    <row r="139" spans="1:119" ht="18.75" customHeight="1">
      <c r="A139" s="83"/>
      <c r="B139" s="83"/>
      <c r="C139" s="83"/>
      <c r="D139" s="83"/>
      <c r="E139" s="83"/>
      <c r="F139" s="83"/>
      <c r="G139" s="89"/>
      <c r="H139" s="89"/>
      <c r="I139" s="89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3"/>
      <c r="AJ139" s="83"/>
      <c r="AK139" s="89"/>
      <c r="AL139" s="89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89"/>
      <c r="AZ139" s="83"/>
      <c r="BA139" s="89"/>
      <c r="BB139" s="89"/>
      <c r="BC139" s="89"/>
      <c r="BD139" s="83"/>
      <c r="BE139" s="89"/>
      <c r="BF139" s="89"/>
      <c r="BG139" s="89"/>
      <c r="BH139" s="83"/>
      <c r="BI139" s="89"/>
      <c r="BJ139" s="89"/>
      <c r="BK139" s="89"/>
      <c r="BL139" s="83"/>
      <c r="BM139" s="89"/>
      <c r="BN139" s="89"/>
      <c r="BO139" s="89"/>
      <c r="BP139" s="83"/>
      <c r="BQ139" s="89"/>
      <c r="BR139" s="89"/>
      <c r="BS139" s="93"/>
      <c r="BT139" s="83"/>
      <c r="BU139" s="92"/>
      <c r="BV139" s="93"/>
      <c r="BW139" s="93"/>
      <c r="BX139" s="83"/>
      <c r="BY139" s="89"/>
      <c r="BZ139" s="89"/>
      <c r="CA139" s="89"/>
      <c r="CB139" s="83"/>
      <c r="CC139" s="92"/>
      <c r="CD139" s="93"/>
      <c r="CE139" s="89"/>
      <c r="CF139" s="83"/>
      <c r="CG139" s="89"/>
      <c r="CH139" s="89"/>
      <c r="CI139" s="93"/>
      <c r="CJ139" s="83"/>
      <c r="CK139" s="89"/>
      <c r="CL139" s="89"/>
      <c r="CM139" s="93"/>
      <c r="CN139" s="83"/>
      <c r="CO139" s="92"/>
      <c r="CP139" s="93"/>
      <c r="CQ139" s="93"/>
      <c r="CR139" s="83"/>
      <c r="CS139" s="92"/>
      <c r="CT139" s="93"/>
      <c r="CU139" s="89"/>
      <c r="CV139" s="83"/>
      <c r="CW139" s="92"/>
      <c r="CX139" s="93"/>
      <c r="CY139" s="89"/>
      <c r="CZ139" s="83"/>
      <c r="DA139" s="92"/>
      <c r="DB139" s="93"/>
      <c r="DC139" s="89"/>
      <c r="DD139" s="83"/>
      <c r="DE139" s="92"/>
      <c r="DF139" s="93"/>
      <c r="DG139" s="89"/>
      <c r="DH139" s="83"/>
      <c r="DI139" s="92"/>
      <c r="DJ139" s="93"/>
      <c r="DK139" s="89"/>
      <c r="DL139" s="83"/>
      <c r="DM139" s="89"/>
      <c r="DN139" s="89"/>
      <c r="DO139" s="89"/>
    </row>
    <row r="140" spans="1:119" ht="18.75" customHeight="1">
      <c r="A140" s="83"/>
      <c r="B140" s="83"/>
      <c r="C140" s="83"/>
      <c r="D140" s="83"/>
      <c r="E140" s="83"/>
      <c r="F140" s="83"/>
      <c r="G140" s="89"/>
      <c r="H140" s="89"/>
      <c r="I140" s="89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3"/>
      <c r="AJ140" s="83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X140" s="89"/>
      <c r="AY140" s="89"/>
      <c r="AZ140" s="83"/>
      <c r="BA140" s="89"/>
      <c r="BB140" s="89"/>
      <c r="BC140" s="89"/>
      <c r="BD140" s="83"/>
      <c r="BE140" s="89"/>
      <c r="BF140" s="89"/>
      <c r="BG140" s="89"/>
      <c r="BH140" s="83"/>
      <c r="BI140" s="89"/>
      <c r="BJ140" s="89"/>
      <c r="BK140" s="89"/>
      <c r="BL140" s="83"/>
      <c r="BM140" s="89"/>
      <c r="BN140" s="89"/>
      <c r="BO140" s="89"/>
      <c r="BP140" s="83"/>
      <c r="BQ140" s="89"/>
      <c r="BR140" s="89"/>
      <c r="BS140" s="93"/>
      <c r="BT140" s="83"/>
      <c r="BU140" s="92"/>
      <c r="BV140" s="93"/>
      <c r="BW140" s="93"/>
      <c r="BX140" s="83"/>
      <c r="BY140" s="92"/>
      <c r="BZ140" s="93"/>
      <c r="CA140" s="89"/>
      <c r="CB140" s="83"/>
      <c r="CC140" s="92"/>
      <c r="CD140" s="93"/>
      <c r="CE140" s="89"/>
      <c r="CF140" s="83"/>
      <c r="CG140" s="89"/>
      <c r="CH140" s="89"/>
      <c r="CI140" s="93"/>
      <c r="CJ140" s="83"/>
      <c r="CK140" s="89"/>
      <c r="CL140" s="89"/>
      <c r="CM140" s="93"/>
      <c r="CN140" s="83"/>
      <c r="CO140" s="92"/>
      <c r="CP140" s="93"/>
      <c r="CQ140" s="93"/>
      <c r="CR140" s="83"/>
      <c r="CS140" s="92"/>
      <c r="CT140" s="93"/>
      <c r="CU140" s="89"/>
      <c r="CV140" s="83"/>
      <c r="CW140" s="92"/>
      <c r="CX140" s="93"/>
      <c r="CY140" s="89"/>
      <c r="CZ140" s="83"/>
      <c r="DA140" s="92"/>
      <c r="DB140" s="93"/>
      <c r="DC140" s="89"/>
      <c r="DD140" s="83"/>
      <c r="DE140" s="92"/>
      <c r="DF140" s="93"/>
      <c r="DG140" s="89"/>
      <c r="DH140" s="83"/>
      <c r="DI140" s="92"/>
      <c r="DJ140" s="93"/>
      <c r="DK140" s="89"/>
      <c r="DL140" s="83"/>
      <c r="DM140" s="89"/>
      <c r="DN140" s="89"/>
      <c r="DO140" s="89"/>
    </row>
    <row r="141" spans="1:119" ht="18.75" customHeight="1">
      <c r="A141" s="83"/>
      <c r="B141" s="83"/>
      <c r="C141" s="83"/>
      <c r="D141" s="83"/>
      <c r="E141" s="83"/>
      <c r="F141" s="83"/>
      <c r="G141" s="89"/>
      <c r="H141" s="89"/>
      <c r="I141" s="89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3"/>
      <c r="AJ141" s="83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3"/>
      <c r="BA141" s="89"/>
      <c r="BB141" s="89"/>
      <c r="BC141" s="89"/>
      <c r="BD141" s="83"/>
      <c r="BE141" s="89"/>
      <c r="BF141" s="89"/>
      <c r="BG141" s="89"/>
      <c r="BH141" s="83"/>
      <c r="BI141" s="89"/>
      <c r="BJ141" s="89"/>
      <c r="BK141" s="89"/>
      <c r="BL141" s="83"/>
      <c r="BM141" s="89"/>
      <c r="BN141" s="89"/>
      <c r="BO141" s="89"/>
      <c r="BP141" s="83"/>
      <c r="BQ141" s="89"/>
      <c r="BR141" s="89"/>
      <c r="BS141" s="93"/>
      <c r="BT141" s="83"/>
      <c r="BU141" s="92"/>
      <c r="BV141" s="93"/>
      <c r="BW141" s="93"/>
      <c r="BX141" s="83"/>
      <c r="BY141" s="92"/>
      <c r="BZ141" s="93"/>
      <c r="CA141" s="89"/>
      <c r="CB141" s="83"/>
      <c r="CC141" s="92"/>
      <c r="CD141" s="93"/>
      <c r="CE141" s="89"/>
      <c r="CF141" s="83"/>
      <c r="CG141" s="89"/>
      <c r="CH141" s="89"/>
      <c r="CI141" s="93"/>
      <c r="CJ141" s="83"/>
      <c r="CK141" s="89"/>
      <c r="CL141" s="89"/>
      <c r="CM141" s="93"/>
      <c r="CN141" s="83"/>
      <c r="CO141" s="92"/>
      <c r="CP141" s="93"/>
      <c r="CQ141" s="93"/>
      <c r="CR141" s="83"/>
      <c r="CS141" s="92"/>
      <c r="CT141" s="93"/>
      <c r="CU141" s="89"/>
      <c r="CV141" s="83"/>
      <c r="CW141" s="92"/>
      <c r="CX141" s="93"/>
      <c r="CY141" s="89"/>
      <c r="CZ141" s="83"/>
      <c r="DA141" s="92"/>
      <c r="DB141" s="93"/>
      <c r="DC141" s="89"/>
      <c r="DD141" s="83"/>
      <c r="DE141" s="92"/>
      <c r="DF141" s="93"/>
      <c r="DG141" s="89"/>
      <c r="DH141" s="83"/>
      <c r="DI141" s="92"/>
      <c r="DJ141" s="93"/>
      <c r="DK141" s="89"/>
      <c r="DL141" s="83"/>
      <c r="DM141" s="89"/>
      <c r="DN141" s="89"/>
      <c r="DO141" s="89"/>
    </row>
    <row r="142" spans="1:119" ht="18.75" customHeight="1">
      <c r="A142" s="83"/>
      <c r="B142" s="83"/>
      <c r="C142" s="83"/>
      <c r="D142" s="83"/>
      <c r="E142" s="83"/>
      <c r="F142" s="83"/>
      <c r="G142" s="89"/>
      <c r="H142" s="89"/>
      <c r="I142" s="89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3"/>
      <c r="AJ142" s="83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3"/>
      <c r="BA142" s="89"/>
      <c r="BB142" s="89"/>
      <c r="BC142" s="89"/>
      <c r="BD142" s="83"/>
      <c r="BE142" s="89"/>
      <c r="BF142" s="89"/>
      <c r="BG142" s="89"/>
      <c r="BH142" s="83"/>
      <c r="BI142" s="89"/>
      <c r="BJ142" s="89"/>
      <c r="BK142" s="89"/>
      <c r="BL142" s="83"/>
      <c r="BM142" s="89"/>
      <c r="BN142" s="89"/>
      <c r="BO142" s="89"/>
      <c r="BP142" s="83"/>
      <c r="BQ142" s="89"/>
      <c r="BR142" s="89"/>
      <c r="BS142" s="93"/>
      <c r="BT142" s="83"/>
      <c r="BU142" s="92"/>
      <c r="BV142" s="93"/>
      <c r="BW142" s="93"/>
      <c r="BX142" s="83"/>
      <c r="BY142" s="92"/>
      <c r="BZ142" s="93"/>
      <c r="CA142" s="89"/>
      <c r="CB142" s="83"/>
      <c r="CC142" s="92"/>
      <c r="CD142" s="93"/>
      <c r="CE142" s="89"/>
      <c r="CF142" s="83"/>
      <c r="CG142" s="89"/>
      <c r="CH142" s="89"/>
      <c r="CI142" s="93"/>
      <c r="CJ142" s="83"/>
      <c r="CK142" s="89"/>
      <c r="CL142" s="89"/>
      <c r="CM142" s="93"/>
      <c r="CN142" s="83"/>
      <c r="CO142" s="92"/>
      <c r="CP142" s="93"/>
      <c r="CQ142" s="93"/>
      <c r="CR142" s="83"/>
      <c r="CS142" s="92"/>
      <c r="CT142" s="93"/>
      <c r="CU142" s="89"/>
      <c r="CV142" s="83"/>
      <c r="CW142" s="92"/>
      <c r="CX142" s="93"/>
      <c r="CY142" s="89"/>
      <c r="CZ142" s="83"/>
      <c r="DA142" s="92"/>
      <c r="DB142" s="93"/>
      <c r="DC142" s="89"/>
      <c r="DD142" s="83"/>
      <c r="DE142" s="92"/>
      <c r="DF142" s="93"/>
      <c r="DG142" s="89"/>
      <c r="DH142" s="83"/>
      <c r="DI142" s="92"/>
      <c r="DJ142" s="93"/>
      <c r="DK142" s="89"/>
      <c r="DL142" s="83"/>
      <c r="DM142" s="89"/>
      <c r="DN142" s="89"/>
      <c r="DO142" s="89"/>
    </row>
    <row r="143" spans="1:119" ht="18.75" customHeight="1">
      <c r="A143" s="83"/>
      <c r="B143" s="83"/>
      <c r="C143" s="83"/>
      <c r="D143" s="83"/>
      <c r="E143" s="83"/>
      <c r="F143" s="83"/>
      <c r="G143" s="89"/>
      <c r="H143" s="89"/>
      <c r="I143" s="89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3"/>
      <c r="AJ143" s="83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3"/>
      <c r="BA143" s="89"/>
      <c r="BB143" s="89"/>
      <c r="BC143" s="89"/>
      <c r="BD143" s="83"/>
      <c r="BE143" s="89"/>
      <c r="BF143" s="89"/>
      <c r="BG143" s="89"/>
      <c r="BH143" s="83"/>
      <c r="BI143" s="89"/>
      <c r="BJ143" s="89"/>
      <c r="BK143" s="89"/>
      <c r="BL143" s="83"/>
      <c r="BM143" s="89"/>
      <c r="BN143" s="89"/>
      <c r="BO143" s="89"/>
      <c r="BP143" s="83"/>
      <c r="BQ143" s="89"/>
      <c r="BR143" s="89"/>
      <c r="BS143" s="89"/>
      <c r="BT143" s="83"/>
      <c r="BU143" s="89"/>
      <c r="BV143" s="89"/>
      <c r="BW143" s="89"/>
      <c r="BX143" s="83"/>
      <c r="BY143" s="89"/>
      <c r="BZ143" s="89"/>
      <c r="CA143" s="89"/>
      <c r="CB143" s="83"/>
      <c r="CC143" s="89"/>
      <c r="CD143" s="89"/>
      <c r="CE143" s="89"/>
      <c r="CF143" s="83"/>
      <c r="CG143" s="89"/>
      <c r="CH143" s="89"/>
      <c r="CI143" s="93"/>
      <c r="CJ143" s="83"/>
      <c r="CK143" s="89"/>
      <c r="CL143" s="89"/>
      <c r="CM143" s="93"/>
      <c r="CN143" s="83"/>
      <c r="CO143" s="89"/>
      <c r="CP143" s="89"/>
      <c r="CQ143" s="89"/>
      <c r="CR143" s="83"/>
      <c r="CS143" s="89"/>
      <c r="CT143" s="89"/>
      <c r="CU143" s="89"/>
      <c r="CV143" s="83"/>
      <c r="CW143" s="92"/>
      <c r="CX143" s="93"/>
      <c r="CY143" s="89"/>
      <c r="CZ143" s="83"/>
      <c r="DA143" s="89"/>
      <c r="DB143" s="89"/>
      <c r="DC143" s="89"/>
      <c r="DD143" s="83"/>
      <c r="DE143" s="92"/>
      <c r="DF143" s="93"/>
      <c r="DG143" s="89"/>
      <c r="DH143" s="83"/>
      <c r="DI143" s="92"/>
      <c r="DJ143" s="93"/>
      <c r="DK143" s="89"/>
      <c r="DL143" s="83"/>
      <c r="DM143" s="89"/>
      <c r="DN143" s="89"/>
      <c r="DO143" s="89"/>
    </row>
    <row r="144" spans="1:119" ht="18.75" customHeight="1">
      <c r="A144" s="83"/>
      <c r="B144" s="83"/>
      <c r="C144" s="83"/>
      <c r="D144" s="83"/>
      <c r="E144" s="83"/>
      <c r="F144" s="83"/>
      <c r="G144" s="89"/>
      <c r="H144" s="89"/>
      <c r="I144" s="89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3"/>
      <c r="AJ144" s="83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3"/>
      <c r="BA144" s="89"/>
      <c r="BB144" s="89"/>
      <c r="BC144" s="89"/>
      <c r="BD144" s="83"/>
      <c r="BE144" s="89"/>
      <c r="BF144" s="89"/>
      <c r="BG144" s="89"/>
      <c r="BH144" s="83"/>
      <c r="BI144" s="89"/>
      <c r="BJ144" s="89"/>
      <c r="BK144" s="89"/>
      <c r="BL144" s="83"/>
      <c r="BM144" s="89"/>
      <c r="BN144" s="89"/>
      <c r="BO144" s="89"/>
      <c r="BP144" s="83"/>
      <c r="BQ144" s="89"/>
      <c r="BR144" s="89"/>
      <c r="BS144" s="89"/>
      <c r="BT144" s="83"/>
      <c r="BU144" s="89"/>
      <c r="BV144" s="89"/>
      <c r="BW144" s="89"/>
      <c r="BX144" s="83"/>
      <c r="BY144" s="89"/>
      <c r="BZ144" s="89"/>
      <c r="CA144" s="89"/>
      <c r="CB144" s="83"/>
      <c r="CC144" s="89"/>
      <c r="CD144" s="89"/>
      <c r="CE144" s="89"/>
      <c r="CF144" s="83"/>
      <c r="CG144" s="89"/>
      <c r="CH144" s="89"/>
      <c r="CI144" s="93"/>
      <c r="CJ144" s="83"/>
      <c r="CK144" s="89"/>
      <c r="CL144" s="89"/>
      <c r="CM144" s="93"/>
      <c r="CN144" s="83"/>
      <c r="CO144" s="89"/>
      <c r="CP144" s="89"/>
      <c r="CQ144" s="89"/>
      <c r="CR144" s="83"/>
      <c r="CS144" s="89"/>
      <c r="CT144" s="89"/>
      <c r="CU144" s="89"/>
      <c r="CV144" s="83"/>
      <c r="CW144" s="92"/>
      <c r="CX144" s="93"/>
      <c r="CY144" s="89"/>
      <c r="CZ144" s="83"/>
      <c r="DA144" s="89"/>
      <c r="DB144" s="89"/>
      <c r="DC144" s="89"/>
      <c r="DD144" s="83"/>
      <c r="DE144" s="92"/>
      <c r="DF144" s="93"/>
      <c r="DG144" s="89"/>
      <c r="DH144" s="83"/>
      <c r="DI144" s="92"/>
      <c r="DJ144" s="93"/>
      <c r="DK144" s="89"/>
      <c r="DL144" s="83"/>
      <c r="DM144" s="89"/>
      <c r="DN144" s="89"/>
      <c r="DO144" s="89"/>
    </row>
    <row r="145" spans="1:119" ht="18.75" customHeight="1">
      <c r="A145" s="83"/>
      <c r="B145" s="83"/>
      <c r="C145" s="83"/>
      <c r="D145" s="83"/>
      <c r="E145" s="83"/>
      <c r="F145" s="83"/>
      <c r="G145" s="89"/>
      <c r="H145" s="89"/>
      <c r="I145" s="89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3"/>
      <c r="AJ145" s="83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3"/>
      <c r="BA145" s="89"/>
      <c r="BB145" s="89"/>
      <c r="BC145" s="89"/>
      <c r="BD145" s="83"/>
      <c r="BE145" s="89"/>
      <c r="BF145" s="89"/>
      <c r="BG145" s="89"/>
      <c r="BH145" s="83"/>
      <c r="BI145" s="89"/>
      <c r="BJ145" s="89"/>
      <c r="BK145" s="89"/>
      <c r="BL145" s="83"/>
      <c r="BM145" s="89"/>
      <c r="BN145" s="89"/>
      <c r="BO145" s="89"/>
      <c r="BP145" s="83"/>
      <c r="BQ145" s="89"/>
      <c r="BR145" s="89"/>
      <c r="BS145" s="89"/>
      <c r="BT145" s="83"/>
      <c r="BU145" s="89"/>
      <c r="BV145" s="89"/>
      <c r="BW145" s="89"/>
      <c r="BX145" s="83"/>
      <c r="BY145" s="89"/>
      <c r="BZ145" s="89"/>
      <c r="CA145" s="89"/>
      <c r="CB145" s="83"/>
      <c r="CC145" s="89"/>
      <c r="CD145" s="89"/>
      <c r="CE145" s="89"/>
      <c r="CF145" s="83"/>
      <c r="CG145" s="89"/>
      <c r="CH145" s="89"/>
      <c r="CI145" s="93"/>
      <c r="CJ145" s="83"/>
      <c r="CK145" s="89"/>
      <c r="CL145" s="89"/>
      <c r="CM145" s="93"/>
      <c r="CN145" s="83"/>
      <c r="CO145" s="89"/>
      <c r="CP145" s="89"/>
      <c r="CQ145" s="89"/>
      <c r="CR145" s="83"/>
      <c r="CS145" s="89"/>
      <c r="CT145" s="89"/>
      <c r="CU145" s="89"/>
      <c r="CV145" s="83"/>
      <c r="CW145" s="92"/>
      <c r="CX145" s="93"/>
      <c r="CY145" s="89"/>
      <c r="CZ145" s="83"/>
      <c r="DA145" s="89"/>
      <c r="DB145" s="89"/>
      <c r="DC145" s="89"/>
      <c r="DD145" s="83"/>
      <c r="DE145" s="92"/>
      <c r="DF145" s="93"/>
      <c r="DG145" s="89"/>
      <c r="DH145" s="83"/>
      <c r="DI145" s="92"/>
      <c r="DJ145" s="93"/>
      <c r="DK145" s="89"/>
      <c r="DL145" s="83"/>
      <c r="DM145" s="89"/>
      <c r="DN145" s="89"/>
      <c r="DO145" s="89"/>
    </row>
    <row r="146" spans="1:119" ht="18.75" customHeight="1">
      <c r="A146" s="83"/>
      <c r="B146" s="83"/>
      <c r="C146" s="83"/>
      <c r="D146" s="83"/>
      <c r="E146" s="83"/>
      <c r="F146" s="83"/>
      <c r="G146" s="89"/>
      <c r="H146" s="89"/>
      <c r="I146" s="89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3"/>
      <c r="AJ146" s="83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3"/>
      <c r="BA146" s="89"/>
      <c r="BB146" s="89"/>
      <c r="BC146" s="89"/>
      <c r="BD146" s="83"/>
      <c r="BE146" s="89"/>
      <c r="BF146" s="89"/>
      <c r="BG146" s="89"/>
      <c r="BH146" s="83"/>
      <c r="BI146" s="89"/>
      <c r="BJ146" s="89"/>
      <c r="BK146" s="89"/>
      <c r="BL146" s="83"/>
      <c r="BM146" s="89"/>
      <c r="BN146" s="89"/>
      <c r="BO146" s="89"/>
      <c r="BP146" s="83"/>
      <c r="BQ146" s="89"/>
      <c r="BR146" s="89"/>
      <c r="BS146" s="89"/>
      <c r="BT146" s="83"/>
      <c r="BU146" s="89"/>
      <c r="BV146" s="89"/>
      <c r="BW146" s="89"/>
      <c r="BX146" s="83"/>
      <c r="BY146" s="89"/>
      <c r="BZ146" s="89"/>
      <c r="CA146" s="89"/>
      <c r="CB146" s="83"/>
      <c r="CC146" s="89"/>
      <c r="CD146" s="89"/>
      <c r="CE146" s="89"/>
      <c r="CF146" s="83"/>
      <c r="CG146" s="89"/>
      <c r="CH146" s="89"/>
      <c r="CI146" s="93"/>
      <c r="CJ146" s="83"/>
      <c r="CK146" s="89"/>
      <c r="CL146" s="89"/>
      <c r="CM146" s="93"/>
      <c r="CN146" s="83"/>
      <c r="CO146" s="89"/>
      <c r="CP146" s="89"/>
      <c r="CQ146" s="89"/>
      <c r="CR146" s="83"/>
      <c r="CS146" s="89"/>
      <c r="CT146" s="89"/>
      <c r="CU146" s="89"/>
      <c r="CV146" s="83"/>
      <c r="CW146" s="92"/>
      <c r="CX146" s="93"/>
      <c r="CY146" s="89"/>
      <c r="CZ146" s="83"/>
      <c r="DA146" s="89"/>
      <c r="DB146" s="89"/>
      <c r="DC146" s="89"/>
      <c r="DD146" s="83"/>
      <c r="DE146" s="92"/>
      <c r="DF146" s="93"/>
      <c r="DG146" s="89"/>
      <c r="DH146" s="83"/>
      <c r="DI146" s="92"/>
      <c r="DJ146" s="93"/>
      <c r="DK146" s="89"/>
      <c r="DL146" s="83"/>
      <c r="DM146" s="89"/>
      <c r="DN146" s="89"/>
      <c r="DO146" s="89"/>
    </row>
    <row r="147" spans="1:119" ht="18.75" customHeight="1">
      <c r="A147" s="83"/>
      <c r="B147" s="83"/>
      <c r="C147" s="83"/>
      <c r="D147" s="83"/>
      <c r="E147" s="83"/>
      <c r="F147" s="83"/>
      <c r="G147" s="89"/>
      <c r="H147" s="89"/>
      <c r="I147" s="89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3"/>
      <c r="AJ147" s="83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3"/>
      <c r="BA147" s="89"/>
      <c r="BB147" s="89"/>
      <c r="BC147" s="89"/>
      <c r="BD147" s="83"/>
      <c r="BE147" s="89"/>
      <c r="BF147" s="89"/>
      <c r="BG147" s="89"/>
      <c r="BH147" s="83"/>
      <c r="BI147" s="89"/>
      <c r="BJ147" s="89"/>
      <c r="BK147" s="89"/>
      <c r="BL147" s="83"/>
      <c r="BM147" s="89"/>
      <c r="BN147" s="89"/>
      <c r="BO147" s="89"/>
      <c r="BP147" s="83"/>
      <c r="BQ147" s="89"/>
      <c r="BR147" s="89"/>
      <c r="BS147" s="89"/>
      <c r="BT147" s="83"/>
      <c r="BU147" s="89"/>
      <c r="BV147" s="89"/>
      <c r="BW147" s="89"/>
      <c r="BX147" s="83"/>
      <c r="BY147" s="89"/>
      <c r="BZ147" s="89"/>
      <c r="CA147" s="89"/>
      <c r="CB147" s="83"/>
      <c r="CC147" s="89"/>
      <c r="CD147" s="89"/>
      <c r="CE147" s="89"/>
      <c r="CF147" s="83"/>
      <c r="CG147" s="89"/>
      <c r="CH147" s="89"/>
      <c r="CI147" s="93"/>
      <c r="CJ147" s="83"/>
      <c r="CK147" s="89"/>
      <c r="CL147" s="89"/>
      <c r="CM147" s="93"/>
      <c r="CN147" s="83"/>
      <c r="CO147" s="89"/>
      <c r="CP147" s="89"/>
      <c r="CQ147" s="89"/>
      <c r="CR147" s="83"/>
      <c r="CS147" s="89"/>
      <c r="CT147" s="89"/>
      <c r="CU147" s="89"/>
      <c r="CV147" s="83"/>
      <c r="CW147" s="92"/>
      <c r="CX147" s="93"/>
      <c r="CY147" s="89"/>
      <c r="CZ147" s="83"/>
      <c r="DA147" s="89"/>
      <c r="DB147" s="89"/>
      <c r="DC147" s="89"/>
      <c r="DD147" s="83"/>
      <c r="DE147" s="92"/>
      <c r="DF147" s="93"/>
      <c r="DG147" s="89"/>
      <c r="DH147" s="83"/>
      <c r="DI147" s="92"/>
      <c r="DJ147" s="93"/>
      <c r="DK147" s="89"/>
      <c r="DL147" s="83"/>
      <c r="DM147" s="89"/>
      <c r="DN147" s="89"/>
      <c r="DO147" s="89"/>
    </row>
    <row r="148" spans="1:119" ht="18.75" customHeight="1">
      <c r="A148" s="83"/>
      <c r="B148" s="83"/>
      <c r="C148" s="83"/>
      <c r="D148" s="83"/>
      <c r="E148" s="83"/>
      <c r="F148" s="83"/>
      <c r="G148" s="89"/>
      <c r="H148" s="89"/>
      <c r="I148" s="89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3"/>
      <c r="AJ148" s="83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X148" s="89"/>
      <c r="AY148" s="89"/>
      <c r="AZ148" s="83"/>
      <c r="BA148" s="89"/>
      <c r="BB148" s="89"/>
      <c r="BC148" s="89"/>
      <c r="BD148" s="83"/>
      <c r="BE148" s="89"/>
      <c r="BF148" s="89"/>
      <c r="BG148" s="89"/>
      <c r="BH148" s="83"/>
      <c r="BI148" s="89"/>
      <c r="BJ148" s="89"/>
      <c r="BK148" s="89"/>
      <c r="BL148" s="83"/>
      <c r="BM148" s="89"/>
      <c r="BN148" s="89"/>
      <c r="BO148" s="89"/>
      <c r="BP148" s="83"/>
      <c r="BQ148" s="89"/>
      <c r="BR148" s="89"/>
      <c r="BS148" s="89"/>
      <c r="BT148" s="83"/>
      <c r="BU148" s="89"/>
      <c r="BV148" s="89"/>
      <c r="BW148" s="89"/>
      <c r="BX148" s="83"/>
      <c r="BY148" s="89"/>
      <c r="BZ148" s="89"/>
      <c r="CA148" s="89"/>
      <c r="CB148" s="83"/>
      <c r="CC148" s="89"/>
      <c r="CD148" s="89"/>
      <c r="CE148" s="89"/>
      <c r="CF148" s="83"/>
      <c r="CG148" s="89"/>
      <c r="CH148" s="89"/>
      <c r="CI148" s="93"/>
      <c r="CJ148" s="83"/>
      <c r="CK148" s="89"/>
      <c r="CL148" s="89"/>
      <c r="CM148" s="93"/>
      <c r="CN148" s="83"/>
      <c r="CO148" s="89"/>
      <c r="CP148" s="89"/>
      <c r="CQ148" s="89"/>
      <c r="CR148" s="83"/>
      <c r="CS148" s="89"/>
      <c r="CT148" s="89"/>
      <c r="CU148" s="89"/>
      <c r="CV148" s="83"/>
      <c r="CW148" s="92"/>
      <c r="CX148" s="93"/>
      <c r="CY148" s="89"/>
      <c r="CZ148" s="83"/>
      <c r="DA148" s="89"/>
      <c r="DB148" s="89"/>
      <c r="DC148" s="89"/>
      <c r="DD148" s="83"/>
      <c r="DE148" s="92"/>
      <c r="DF148" s="93"/>
      <c r="DG148" s="89"/>
      <c r="DH148" s="83"/>
      <c r="DI148" s="92"/>
      <c r="DJ148" s="93"/>
      <c r="DK148" s="89"/>
      <c r="DL148" s="83"/>
      <c r="DM148" s="89"/>
      <c r="DN148" s="89"/>
      <c r="DO148" s="89"/>
    </row>
    <row r="149" spans="1:119" ht="18.75" customHeight="1">
      <c r="A149" s="83"/>
      <c r="B149" s="83"/>
      <c r="C149" s="83"/>
      <c r="D149" s="83"/>
      <c r="E149" s="83"/>
      <c r="F149" s="83"/>
      <c r="G149" s="89"/>
      <c r="H149" s="89"/>
      <c r="I149" s="89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3"/>
      <c r="AJ149" s="83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3"/>
      <c r="BA149" s="89"/>
      <c r="BB149" s="89"/>
      <c r="BC149" s="89"/>
      <c r="BD149" s="83"/>
      <c r="BE149" s="89"/>
      <c r="BF149" s="89"/>
      <c r="BG149" s="89"/>
      <c r="BH149" s="83"/>
      <c r="BI149" s="89"/>
      <c r="BJ149" s="89"/>
      <c r="BK149" s="89"/>
      <c r="BL149" s="83"/>
      <c r="BM149" s="89"/>
      <c r="BN149" s="89"/>
      <c r="BO149" s="89"/>
      <c r="BP149" s="83"/>
      <c r="BQ149" s="89"/>
      <c r="BR149" s="89"/>
      <c r="BS149" s="89"/>
      <c r="BT149" s="83"/>
      <c r="BU149" s="89"/>
      <c r="BV149" s="89"/>
      <c r="BW149" s="89"/>
      <c r="BX149" s="83"/>
      <c r="BY149" s="89"/>
      <c r="BZ149" s="89"/>
      <c r="CA149" s="89"/>
      <c r="CB149" s="83"/>
      <c r="CC149" s="89"/>
      <c r="CD149" s="89"/>
      <c r="CE149" s="89"/>
      <c r="CF149" s="83"/>
      <c r="CG149" s="89"/>
      <c r="CH149" s="89"/>
      <c r="CI149" s="93"/>
      <c r="CJ149" s="83"/>
      <c r="CK149" s="89"/>
      <c r="CL149" s="89"/>
      <c r="CM149" s="93"/>
      <c r="CN149" s="83"/>
      <c r="CO149" s="89"/>
      <c r="CP149" s="89"/>
      <c r="CQ149" s="89"/>
      <c r="CR149" s="83"/>
      <c r="CS149" s="89"/>
      <c r="CT149" s="89"/>
      <c r="CU149" s="89"/>
      <c r="CV149" s="83"/>
      <c r="CW149" s="92"/>
      <c r="CX149" s="93"/>
      <c r="CY149" s="89"/>
      <c r="CZ149" s="83"/>
      <c r="DA149" s="89"/>
      <c r="DB149" s="89"/>
      <c r="DC149" s="89"/>
      <c r="DD149" s="83"/>
      <c r="DE149" s="92"/>
      <c r="DF149" s="93"/>
      <c r="DG149" s="89"/>
      <c r="DH149" s="83"/>
      <c r="DI149" s="92"/>
      <c r="DJ149" s="93"/>
      <c r="DK149" s="89"/>
      <c r="DL149" s="83"/>
      <c r="DM149" s="89"/>
      <c r="DN149" s="89"/>
      <c r="DO149" s="89"/>
    </row>
    <row r="150" spans="1:119" ht="18.75" customHeight="1">
      <c r="A150" s="83"/>
      <c r="B150" s="83"/>
      <c r="C150" s="83"/>
      <c r="D150" s="83"/>
      <c r="E150" s="83"/>
      <c r="F150" s="83"/>
      <c r="G150" s="89"/>
      <c r="H150" s="89"/>
      <c r="I150" s="89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3"/>
      <c r="AJ150" s="83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3"/>
      <c r="BA150" s="89"/>
      <c r="BB150" s="89"/>
      <c r="BC150" s="89"/>
      <c r="BD150" s="83"/>
      <c r="BE150" s="89"/>
      <c r="BF150" s="89"/>
      <c r="BG150" s="89"/>
      <c r="BH150" s="83"/>
      <c r="BI150" s="89"/>
      <c r="BJ150" s="89"/>
      <c r="BK150" s="89"/>
      <c r="BL150" s="83"/>
      <c r="BM150" s="89"/>
      <c r="BN150" s="89"/>
      <c r="BO150" s="89"/>
      <c r="BP150" s="83"/>
      <c r="BQ150" s="89"/>
      <c r="BR150" s="89"/>
      <c r="BS150" s="89"/>
      <c r="BT150" s="83"/>
      <c r="BU150" s="89"/>
      <c r="BV150" s="89"/>
      <c r="BW150" s="89"/>
      <c r="BX150" s="83"/>
      <c r="BY150" s="89"/>
      <c r="BZ150" s="89"/>
      <c r="CA150" s="89"/>
      <c r="CB150" s="83"/>
      <c r="CC150" s="89"/>
      <c r="CD150" s="89"/>
      <c r="CE150" s="89"/>
      <c r="CF150" s="83"/>
      <c r="CG150" s="89"/>
      <c r="CH150" s="89"/>
      <c r="CI150" s="93"/>
      <c r="CJ150" s="83"/>
      <c r="CK150" s="89"/>
      <c r="CL150" s="89"/>
      <c r="CM150" s="93"/>
      <c r="CN150" s="83"/>
      <c r="CO150" s="89"/>
      <c r="CP150" s="89"/>
      <c r="CQ150" s="89"/>
      <c r="CR150" s="83"/>
      <c r="CS150" s="89"/>
      <c r="CT150" s="89"/>
      <c r="CU150" s="89"/>
      <c r="CV150" s="83"/>
      <c r="CW150" s="92"/>
      <c r="CX150" s="93"/>
      <c r="CY150" s="89"/>
      <c r="CZ150" s="83"/>
      <c r="DA150" s="89"/>
      <c r="DB150" s="89"/>
      <c r="DC150" s="89"/>
      <c r="DD150" s="83"/>
      <c r="DE150" s="92"/>
      <c r="DF150" s="93"/>
      <c r="DG150" s="89"/>
      <c r="DH150" s="83"/>
      <c r="DI150" s="92"/>
      <c r="DJ150" s="93"/>
      <c r="DK150" s="89"/>
      <c r="DL150" s="83"/>
      <c r="DM150" s="89"/>
      <c r="DN150" s="89"/>
      <c r="DO150" s="89"/>
    </row>
    <row r="151" spans="1:119" ht="18.75" customHeight="1">
      <c r="A151" s="83"/>
      <c r="B151" s="83"/>
      <c r="C151" s="83"/>
      <c r="D151" s="83"/>
      <c r="E151" s="83"/>
      <c r="F151" s="83"/>
      <c r="G151" s="89"/>
      <c r="H151" s="89"/>
      <c r="I151" s="89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3"/>
      <c r="AJ151" s="83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3"/>
      <c r="BA151" s="89"/>
      <c r="BB151" s="89"/>
      <c r="BC151" s="89"/>
      <c r="BD151" s="83"/>
      <c r="BE151" s="89"/>
      <c r="BF151" s="89"/>
      <c r="BG151" s="89"/>
      <c r="BH151" s="83"/>
      <c r="BI151" s="89"/>
      <c r="BJ151" s="89"/>
      <c r="BK151" s="89"/>
      <c r="BL151" s="83"/>
      <c r="BM151" s="89"/>
      <c r="BN151" s="89"/>
      <c r="BO151" s="89"/>
      <c r="BP151" s="83"/>
      <c r="BQ151" s="89"/>
      <c r="BR151" s="89"/>
      <c r="BS151" s="89"/>
      <c r="BT151" s="83"/>
      <c r="BU151" s="89"/>
      <c r="BV151" s="89"/>
      <c r="BW151" s="89"/>
      <c r="BX151" s="83"/>
      <c r="BY151" s="89"/>
      <c r="BZ151" s="89"/>
      <c r="CA151" s="89"/>
      <c r="CB151" s="83"/>
      <c r="CC151" s="89"/>
      <c r="CD151" s="89"/>
      <c r="CE151" s="89"/>
      <c r="CF151" s="83"/>
      <c r="CG151" s="89"/>
      <c r="CH151" s="89"/>
      <c r="CI151" s="93"/>
      <c r="CJ151" s="83"/>
      <c r="CK151" s="89"/>
      <c r="CL151" s="89"/>
      <c r="CM151" s="93"/>
      <c r="CN151" s="83"/>
      <c r="CO151" s="89"/>
      <c r="CP151" s="89"/>
      <c r="CQ151" s="89"/>
      <c r="CR151" s="83"/>
      <c r="CS151" s="89"/>
      <c r="CT151" s="89"/>
      <c r="CU151" s="89"/>
      <c r="CV151" s="83"/>
      <c r="CW151" s="92"/>
      <c r="CX151" s="93"/>
      <c r="CY151" s="89"/>
      <c r="CZ151" s="83"/>
      <c r="DA151" s="89"/>
      <c r="DB151" s="89"/>
      <c r="DC151" s="89"/>
      <c r="DD151" s="83"/>
      <c r="DE151" s="92"/>
      <c r="DF151" s="93"/>
      <c r="DG151" s="89"/>
      <c r="DH151" s="83"/>
      <c r="DI151" s="92"/>
      <c r="DJ151" s="93"/>
      <c r="DK151" s="89"/>
      <c r="DL151" s="83"/>
      <c r="DM151" s="89"/>
      <c r="DN151" s="89"/>
      <c r="DO151" s="89"/>
    </row>
    <row r="152" spans="1:119" ht="18.75" customHeight="1">
      <c r="A152" s="83"/>
      <c r="B152" s="83"/>
      <c r="C152" s="83"/>
      <c r="D152" s="83"/>
      <c r="E152" s="83"/>
      <c r="F152" s="83"/>
      <c r="G152" s="89"/>
      <c r="H152" s="89"/>
      <c r="I152" s="89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3"/>
      <c r="AJ152" s="83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3"/>
      <c r="BA152" s="89"/>
      <c r="BB152" s="89"/>
      <c r="BC152" s="89"/>
      <c r="BD152" s="83"/>
      <c r="BE152" s="89"/>
      <c r="BF152" s="89"/>
      <c r="BG152" s="89"/>
      <c r="BH152" s="83"/>
      <c r="BI152" s="89"/>
      <c r="BJ152" s="89"/>
      <c r="BK152" s="89"/>
      <c r="BL152" s="83"/>
      <c r="BM152" s="89"/>
      <c r="BN152" s="89"/>
      <c r="BO152" s="89"/>
      <c r="BP152" s="83"/>
      <c r="BQ152" s="89"/>
      <c r="BR152" s="89"/>
      <c r="BS152" s="89"/>
      <c r="BT152" s="83"/>
      <c r="BU152" s="89"/>
      <c r="BV152" s="89"/>
      <c r="BW152" s="89"/>
      <c r="BX152" s="83"/>
      <c r="BY152" s="89"/>
      <c r="BZ152" s="89"/>
      <c r="CA152" s="89"/>
      <c r="CB152" s="83"/>
      <c r="CC152" s="89"/>
      <c r="CD152" s="89"/>
      <c r="CE152" s="89"/>
      <c r="CF152" s="83"/>
      <c r="CG152" s="89"/>
      <c r="CH152" s="89"/>
      <c r="CI152" s="93"/>
      <c r="CJ152" s="83"/>
      <c r="CK152" s="89"/>
      <c r="CL152" s="89"/>
      <c r="CM152" s="93"/>
      <c r="CN152" s="83"/>
      <c r="CO152" s="89"/>
      <c r="CP152" s="89"/>
      <c r="CQ152" s="89"/>
      <c r="CR152" s="83"/>
      <c r="CS152" s="89"/>
      <c r="CT152" s="89"/>
      <c r="CU152" s="89"/>
      <c r="CV152" s="83"/>
      <c r="CW152" s="92"/>
      <c r="CX152" s="93"/>
      <c r="CY152" s="89"/>
      <c r="CZ152" s="83"/>
      <c r="DA152" s="89"/>
      <c r="DB152" s="89"/>
      <c r="DC152" s="89"/>
      <c r="DD152" s="83"/>
      <c r="DE152" s="92"/>
      <c r="DF152" s="93"/>
      <c r="DG152" s="89"/>
      <c r="DH152" s="83"/>
      <c r="DI152" s="92"/>
      <c r="DJ152" s="93"/>
      <c r="DK152" s="89"/>
      <c r="DL152" s="83"/>
      <c r="DM152" s="89"/>
      <c r="DN152" s="89"/>
      <c r="DO152" s="89"/>
    </row>
    <row r="153" spans="1:119" ht="18.75" customHeight="1">
      <c r="A153" s="83"/>
      <c r="B153" s="83"/>
      <c r="C153" s="83"/>
      <c r="D153" s="83"/>
      <c r="E153" s="83"/>
      <c r="F153" s="83"/>
      <c r="G153" s="89"/>
      <c r="H153" s="89"/>
      <c r="I153" s="89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3"/>
      <c r="AJ153" s="83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3"/>
      <c r="BA153" s="89"/>
      <c r="BB153" s="89"/>
      <c r="BC153" s="89"/>
      <c r="BD153" s="83"/>
      <c r="BE153" s="89"/>
      <c r="BF153" s="89"/>
      <c r="BG153" s="89"/>
      <c r="BH153" s="83"/>
      <c r="BI153" s="89"/>
      <c r="BJ153" s="89"/>
      <c r="BK153" s="89"/>
      <c r="BL153" s="83"/>
      <c r="BM153" s="89"/>
      <c r="BN153" s="89"/>
      <c r="BO153" s="89"/>
      <c r="BP153" s="83"/>
      <c r="BQ153" s="89"/>
      <c r="BR153" s="89"/>
      <c r="BS153" s="89"/>
      <c r="BT153" s="83"/>
      <c r="BU153" s="89"/>
      <c r="BV153" s="89"/>
      <c r="BW153" s="89"/>
      <c r="BX153" s="83"/>
      <c r="BY153" s="89"/>
      <c r="BZ153" s="89"/>
      <c r="CA153" s="89"/>
      <c r="CB153" s="83"/>
      <c r="CC153" s="89"/>
      <c r="CD153" s="89"/>
      <c r="CE153" s="89"/>
      <c r="CF153" s="83"/>
      <c r="CG153" s="89"/>
      <c r="CH153" s="89"/>
      <c r="CI153" s="93"/>
      <c r="CJ153" s="83"/>
      <c r="CK153" s="89"/>
      <c r="CL153" s="89"/>
      <c r="CM153" s="93"/>
      <c r="CN153" s="83"/>
      <c r="CO153" s="89"/>
      <c r="CP153" s="89"/>
      <c r="CQ153" s="89"/>
      <c r="CR153" s="83"/>
      <c r="CS153" s="89"/>
      <c r="CT153" s="89"/>
      <c r="CU153" s="89"/>
      <c r="CV153" s="83"/>
      <c r="CW153" s="92"/>
      <c r="CX153" s="93"/>
      <c r="CY153" s="89"/>
      <c r="CZ153" s="83"/>
      <c r="DA153" s="89"/>
      <c r="DB153" s="89"/>
      <c r="DC153" s="89"/>
      <c r="DD153" s="83"/>
      <c r="DE153" s="92"/>
      <c r="DF153" s="93"/>
      <c r="DG153" s="89"/>
      <c r="DH153" s="83"/>
      <c r="DI153" s="92"/>
      <c r="DJ153" s="93"/>
      <c r="DK153" s="89"/>
      <c r="DL153" s="83"/>
      <c r="DM153" s="89"/>
      <c r="DN153" s="89"/>
      <c r="DO153" s="89"/>
    </row>
    <row r="154" spans="1:119" ht="18.75" customHeight="1">
      <c r="A154" s="83"/>
      <c r="B154" s="83"/>
      <c r="C154" s="83"/>
      <c r="D154" s="83"/>
      <c r="E154" s="83"/>
      <c r="F154" s="83"/>
      <c r="G154" s="89"/>
      <c r="H154" s="89"/>
      <c r="I154" s="89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3"/>
      <c r="AJ154" s="83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3"/>
      <c r="BA154" s="89"/>
      <c r="BB154" s="89"/>
      <c r="BC154" s="89"/>
      <c r="BD154" s="83"/>
      <c r="BE154" s="89"/>
      <c r="BF154" s="89"/>
      <c r="BG154" s="89"/>
      <c r="BH154" s="83"/>
      <c r="BI154" s="89"/>
      <c r="BJ154" s="89"/>
      <c r="BK154" s="89"/>
      <c r="BL154" s="83"/>
      <c r="BM154" s="89"/>
      <c r="BN154" s="89"/>
      <c r="BO154" s="89"/>
      <c r="BP154" s="83"/>
      <c r="BQ154" s="89"/>
      <c r="BR154" s="89"/>
      <c r="BS154" s="89"/>
      <c r="BT154" s="83"/>
      <c r="BU154" s="89"/>
      <c r="BV154" s="89"/>
      <c r="BW154" s="89"/>
      <c r="BX154" s="83"/>
      <c r="BY154" s="89"/>
      <c r="BZ154" s="89"/>
      <c r="CA154" s="89"/>
      <c r="CB154" s="83"/>
      <c r="CC154" s="89"/>
      <c r="CD154" s="89"/>
      <c r="CE154" s="89"/>
      <c r="CF154" s="83"/>
      <c r="CG154" s="89"/>
      <c r="CH154" s="89"/>
      <c r="CI154" s="93"/>
      <c r="CJ154" s="83"/>
      <c r="CK154" s="89"/>
      <c r="CL154" s="89"/>
      <c r="CM154" s="93"/>
      <c r="CN154" s="83"/>
      <c r="CO154" s="89"/>
      <c r="CP154" s="89"/>
      <c r="CQ154" s="89"/>
      <c r="CR154" s="83"/>
      <c r="CS154" s="89"/>
      <c r="CT154" s="89"/>
      <c r="CU154" s="89"/>
      <c r="CV154" s="83"/>
      <c r="CW154" s="92"/>
      <c r="CX154" s="93"/>
      <c r="CY154" s="89"/>
      <c r="CZ154" s="83"/>
      <c r="DA154" s="89"/>
      <c r="DB154" s="89"/>
      <c r="DC154" s="89"/>
      <c r="DD154" s="83"/>
      <c r="DE154" s="92"/>
      <c r="DF154" s="93"/>
      <c r="DG154" s="89"/>
      <c r="DH154" s="83"/>
      <c r="DI154" s="92"/>
      <c r="DJ154" s="93"/>
      <c r="DK154" s="89"/>
      <c r="DL154" s="83"/>
      <c r="DM154" s="89"/>
      <c r="DN154" s="89"/>
      <c r="DO154" s="89"/>
    </row>
    <row r="155" spans="1:119" ht="18.75" customHeight="1">
      <c r="A155" s="83"/>
      <c r="B155" s="83"/>
      <c r="C155" s="83"/>
      <c r="D155" s="83"/>
      <c r="E155" s="83"/>
      <c r="F155" s="83"/>
      <c r="G155" s="89"/>
      <c r="H155" s="89"/>
      <c r="I155" s="89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3"/>
      <c r="AJ155" s="83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3"/>
      <c r="BA155" s="89"/>
      <c r="BB155" s="89"/>
      <c r="BC155" s="89"/>
      <c r="BD155" s="83"/>
      <c r="BE155" s="89"/>
      <c r="BF155" s="89"/>
      <c r="BG155" s="89"/>
      <c r="BH155" s="83"/>
      <c r="BI155" s="89"/>
      <c r="BJ155" s="89"/>
      <c r="BK155" s="89"/>
      <c r="BL155" s="83"/>
      <c r="BM155" s="89"/>
      <c r="BN155" s="89"/>
      <c r="BO155" s="89"/>
      <c r="BP155" s="83"/>
      <c r="BQ155" s="89"/>
      <c r="BR155" s="89"/>
      <c r="BS155" s="89"/>
      <c r="BT155" s="83"/>
      <c r="BU155" s="89"/>
      <c r="BV155" s="89"/>
      <c r="BW155" s="89"/>
      <c r="BX155" s="83"/>
      <c r="BY155" s="89"/>
      <c r="BZ155" s="89"/>
      <c r="CA155" s="89"/>
      <c r="CB155" s="83"/>
      <c r="CC155" s="89"/>
      <c r="CD155" s="89"/>
      <c r="CE155" s="89"/>
      <c r="CF155" s="83"/>
      <c r="CG155" s="89"/>
      <c r="CH155" s="89"/>
      <c r="CI155" s="93"/>
      <c r="CJ155" s="83"/>
      <c r="CK155" s="89"/>
      <c r="CL155" s="89"/>
      <c r="CM155" s="93"/>
      <c r="CN155" s="83"/>
      <c r="CO155" s="89"/>
      <c r="CP155" s="89"/>
      <c r="CQ155" s="89"/>
      <c r="CR155" s="83"/>
      <c r="CS155" s="89"/>
      <c r="CT155" s="89"/>
      <c r="CU155" s="89"/>
      <c r="CV155" s="83"/>
      <c r="CW155" s="92"/>
      <c r="CX155" s="93"/>
      <c r="CY155" s="89"/>
      <c r="CZ155" s="83"/>
      <c r="DA155" s="89"/>
      <c r="DB155" s="89"/>
      <c r="DC155" s="89"/>
      <c r="DD155" s="83"/>
      <c r="DE155" s="92"/>
      <c r="DF155" s="93"/>
      <c r="DG155" s="89"/>
      <c r="DH155" s="83"/>
      <c r="DI155" s="92"/>
      <c r="DJ155" s="93"/>
      <c r="DK155" s="89"/>
      <c r="DL155" s="83"/>
      <c r="DM155" s="89"/>
      <c r="DN155" s="89"/>
      <c r="DO155" s="89"/>
    </row>
    <row r="156" spans="1:119" ht="18.75" customHeight="1">
      <c r="A156" s="83"/>
      <c r="B156" s="83"/>
      <c r="C156" s="83"/>
      <c r="D156" s="83"/>
      <c r="E156" s="83"/>
      <c r="F156" s="83"/>
      <c r="G156" s="89"/>
      <c r="H156" s="89"/>
      <c r="I156" s="89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3"/>
      <c r="AJ156" s="83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3"/>
      <c r="BA156" s="89"/>
      <c r="BB156" s="89"/>
      <c r="BC156" s="89"/>
      <c r="BD156" s="83"/>
      <c r="BE156" s="89"/>
      <c r="BF156" s="89"/>
      <c r="BG156" s="89"/>
      <c r="BH156" s="83"/>
      <c r="BI156" s="89"/>
      <c r="BJ156" s="89"/>
      <c r="BK156" s="89"/>
      <c r="BL156" s="83"/>
      <c r="BM156" s="89"/>
      <c r="BN156" s="89"/>
      <c r="BO156" s="89"/>
      <c r="BP156" s="83"/>
      <c r="BQ156" s="89"/>
      <c r="BR156" s="89"/>
      <c r="BS156" s="89"/>
      <c r="BT156" s="83"/>
      <c r="BU156" s="89"/>
      <c r="BV156" s="89"/>
      <c r="BW156" s="89"/>
      <c r="BX156" s="83"/>
      <c r="BY156" s="89"/>
      <c r="BZ156" s="89"/>
      <c r="CA156" s="89"/>
      <c r="CB156" s="83"/>
      <c r="CC156" s="89"/>
      <c r="CD156" s="89"/>
      <c r="CE156" s="89"/>
      <c r="CF156" s="83"/>
      <c r="CG156" s="89"/>
      <c r="CH156" s="89"/>
      <c r="CI156" s="93"/>
      <c r="CJ156" s="83"/>
      <c r="CK156" s="89"/>
      <c r="CL156" s="89"/>
      <c r="CM156" s="93"/>
      <c r="CN156" s="83"/>
      <c r="CO156" s="89"/>
      <c r="CP156" s="89"/>
      <c r="CQ156" s="89"/>
      <c r="CR156" s="83"/>
      <c r="CS156" s="89"/>
      <c r="CT156" s="89"/>
      <c r="CU156" s="89"/>
      <c r="CV156" s="83"/>
      <c r="CW156" s="92"/>
      <c r="CX156" s="93"/>
      <c r="CY156" s="89"/>
      <c r="CZ156" s="83"/>
      <c r="DA156" s="89"/>
      <c r="DB156" s="89"/>
      <c r="DC156" s="89"/>
      <c r="DD156" s="83"/>
      <c r="DE156" s="92"/>
      <c r="DF156" s="93"/>
      <c r="DG156" s="89"/>
      <c r="DH156" s="83"/>
      <c r="DI156" s="92"/>
      <c r="DJ156" s="93"/>
      <c r="DK156" s="89"/>
      <c r="DL156" s="83"/>
      <c r="DM156" s="89"/>
      <c r="DN156" s="89"/>
      <c r="DO156" s="89"/>
    </row>
    <row r="157" spans="1:119" ht="18.75" customHeight="1">
      <c r="A157" s="83"/>
      <c r="B157" s="83"/>
      <c r="C157" s="83"/>
      <c r="D157" s="83"/>
      <c r="E157" s="83"/>
      <c r="F157" s="83"/>
      <c r="G157" s="89"/>
      <c r="H157" s="89"/>
      <c r="I157" s="89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3"/>
      <c r="AJ157" s="83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3"/>
      <c r="BA157" s="89"/>
      <c r="BB157" s="89"/>
      <c r="BC157" s="89"/>
      <c r="BD157" s="83"/>
      <c r="BE157" s="89"/>
      <c r="BF157" s="89"/>
      <c r="BG157" s="89"/>
      <c r="BH157" s="83"/>
      <c r="BI157" s="89"/>
      <c r="BJ157" s="89"/>
      <c r="BK157" s="89"/>
      <c r="BL157" s="83"/>
      <c r="BM157" s="89"/>
      <c r="BN157" s="89"/>
      <c r="BO157" s="89"/>
      <c r="BP157" s="83"/>
      <c r="BQ157" s="89"/>
      <c r="BR157" s="89"/>
      <c r="BS157" s="89"/>
      <c r="BT157" s="83"/>
      <c r="BU157" s="89"/>
      <c r="BV157" s="89"/>
      <c r="BW157" s="89"/>
      <c r="BX157" s="83"/>
      <c r="BY157" s="89"/>
      <c r="BZ157" s="89"/>
      <c r="CA157" s="89"/>
      <c r="CB157" s="83"/>
      <c r="CC157" s="89"/>
      <c r="CD157" s="89"/>
      <c r="CE157" s="89"/>
      <c r="CF157" s="83"/>
      <c r="CG157" s="89"/>
      <c r="CH157" s="89"/>
      <c r="CI157" s="93"/>
      <c r="CJ157" s="83"/>
      <c r="CK157" s="89"/>
      <c r="CL157" s="89"/>
      <c r="CM157" s="93"/>
      <c r="CN157" s="83"/>
      <c r="CO157" s="89"/>
      <c r="CP157" s="89"/>
      <c r="CQ157" s="89"/>
      <c r="CR157" s="83"/>
      <c r="CS157" s="89"/>
      <c r="CT157" s="89"/>
      <c r="CU157" s="89"/>
      <c r="CV157" s="83"/>
      <c r="CW157" s="92"/>
      <c r="CX157" s="93"/>
      <c r="CY157" s="89"/>
      <c r="CZ157" s="83"/>
      <c r="DA157" s="89"/>
      <c r="DB157" s="89"/>
      <c r="DC157" s="89"/>
      <c r="DD157" s="83"/>
      <c r="DE157" s="92"/>
      <c r="DF157" s="93"/>
      <c r="DG157" s="89"/>
      <c r="DH157" s="83"/>
      <c r="DI157" s="92"/>
      <c r="DJ157" s="93"/>
      <c r="DK157" s="89"/>
      <c r="DL157" s="83"/>
      <c r="DM157" s="89"/>
      <c r="DN157" s="89"/>
      <c r="DO157" s="89"/>
    </row>
    <row r="158" spans="1:119" ht="18.75" customHeight="1">
      <c r="A158" s="83"/>
      <c r="B158" s="83"/>
      <c r="C158" s="83"/>
      <c r="D158" s="83"/>
      <c r="E158" s="83"/>
      <c r="F158" s="83"/>
      <c r="G158" s="89"/>
      <c r="H158" s="89"/>
      <c r="I158" s="89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3"/>
      <c r="AJ158" s="83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3"/>
      <c r="BA158" s="89"/>
      <c r="BB158" s="89"/>
      <c r="BC158" s="89"/>
      <c r="BD158" s="83"/>
      <c r="BE158" s="89"/>
      <c r="BF158" s="89"/>
      <c r="BG158" s="89"/>
      <c r="BH158" s="83"/>
      <c r="BI158" s="89"/>
      <c r="BJ158" s="89"/>
      <c r="BK158" s="89"/>
      <c r="BL158" s="83"/>
      <c r="BM158" s="89"/>
      <c r="BN158" s="89"/>
      <c r="BO158" s="89"/>
      <c r="BP158" s="83"/>
      <c r="BQ158" s="89"/>
      <c r="BR158" s="89"/>
      <c r="BS158" s="89"/>
      <c r="BT158" s="83"/>
      <c r="BU158" s="89"/>
      <c r="BV158" s="89"/>
      <c r="BW158" s="89"/>
      <c r="BX158" s="83"/>
      <c r="BY158" s="89"/>
      <c r="BZ158" s="89"/>
      <c r="CA158" s="89"/>
      <c r="CB158" s="83"/>
      <c r="CC158" s="89"/>
      <c r="CD158" s="89"/>
      <c r="CE158" s="89"/>
      <c r="CF158" s="83"/>
      <c r="CG158" s="89"/>
      <c r="CH158" s="89"/>
      <c r="CI158" s="93"/>
      <c r="CJ158" s="83"/>
      <c r="CK158" s="89"/>
      <c r="CL158" s="89"/>
      <c r="CM158" s="93"/>
      <c r="CN158" s="83"/>
      <c r="CO158" s="89"/>
      <c r="CP158" s="89"/>
      <c r="CQ158" s="89"/>
      <c r="CR158" s="83"/>
      <c r="CS158" s="89"/>
      <c r="CT158" s="89"/>
      <c r="CU158" s="89"/>
      <c r="CV158" s="83"/>
      <c r="CW158" s="92"/>
      <c r="CX158" s="93"/>
      <c r="CY158" s="89"/>
      <c r="CZ158" s="83"/>
      <c r="DA158" s="89"/>
      <c r="DB158" s="89"/>
      <c r="DC158" s="89"/>
      <c r="DD158" s="83"/>
      <c r="DE158" s="92"/>
      <c r="DF158" s="93"/>
      <c r="DG158" s="89"/>
      <c r="DH158" s="83"/>
      <c r="DI158" s="92"/>
      <c r="DJ158" s="93"/>
      <c r="DK158" s="89"/>
      <c r="DL158" s="83"/>
      <c r="DM158" s="89"/>
      <c r="DN158" s="89"/>
      <c r="DO158" s="89"/>
    </row>
    <row r="159" spans="1:119" ht="18.75" customHeight="1">
      <c r="A159" s="83"/>
      <c r="B159" s="83"/>
      <c r="C159" s="83"/>
      <c r="D159" s="83"/>
      <c r="E159" s="83"/>
      <c r="F159" s="83"/>
      <c r="G159" s="89"/>
      <c r="H159" s="89"/>
      <c r="I159" s="89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3"/>
      <c r="AJ159" s="83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3"/>
      <c r="BA159" s="89"/>
      <c r="BB159" s="89"/>
      <c r="BC159" s="89"/>
      <c r="BD159" s="83"/>
      <c r="BE159" s="89"/>
      <c r="BF159" s="89"/>
      <c r="BG159" s="89"/>
      <c r="BH159" s="83"/>
      <c r="BI159" s="89"/>
      <c r="BJ159" s="89"/>
      <c r="BK159" s="89"/>
      <c r="BL159" s="83"/>
      <c r="BM159" s="89"/>
      <c r="BN159" s="89"/>
      <c r="BO159" s="89"/>
      <c r="BP159" s="83"/>
      <c r="BQ159" s="89"/>
      <c r="BR159" s="89"/>
      <c r="BS159" s="89"/>
      <c r="BT159" s="83"/>
      <c r="BU159" s="89"/>
      <c r="BV159" s="89"/>
      <c r="BW159" s="89"/>
      <c r="BX159" s="83"/>
      <c r="BY159" s="89"/>
      <c r="BZ159" s="89"/>
      <c r="CA159" s="89"/>
      <c r="CB159" s="83"/>
      <c r="CC159" s="89"/>
      <c r="CD159" s="89"/>
      <c r="CE159" s="89"/>
      <c r="CF159" s="83"/>
      <c r="CG159" s="89"/>
      <c r="CH159" s="89"/>
      <c r="CI159" s="93"/>
      <c r="CJ159" s="83"/>
      <c r="CK159" s="89"/>
      <c r="CL159" s="89"/>
      <c r="CM159" s="93"/>
      <c r="CN159" s="83"/>
      <c r="CO159" s="89"/>
      <c r="CP159" s="89"/>
      <c r="CQ159" s="89"/>
      <c r="CR159" s="83"/>
      <c r="CS159" s="89"/>
      <c r="CT159" s="89"/>
      <c r="CU159" s="89"/>
      <c r="CV159" s="83"/>
      <c r="CW159" s="92"/>
      <c r="CX159" s="93"/>
      <c r="CY159" s="89"/>
      <c r="CZ159" s="83"/>
      <c r="DA159" s="89"/>
      <c r="DB159" s="89"/>
      <c r="DC159" s="89"/>
      <c r="DD159" s="83"/>
      <c r="DE159" s="92"/>
      <c r="DF159" s="93"/>
      <c r="DG159" s="89"/>
      <c r="DH159" s="83"/>
      <c r="DI159" s="92"/>
      <c r="DJ159" s="93"/>
      <c r="DK159" s="89"/>
      <c r="DL159" s="83"/>
      <c r="DM159" s="89"/>
      <c r="DN159" s="89"/>
      <c r="DO159" s="89"/>
    </row>
    <row r="160" spans="1:119" ht="18.75" customHeight="1">
      <c r="A160" s="83"/>
      <c r="B160" s="83"/>
      <c r="C160" s="83"/>
      <c r="D160" s="83"/>
      <c r="E160" s="83"/>
      <c r="F160" s="83"/>
      <c r="G160" s="89"/>
      <c r="H160" s="89"/>
      <c r="I160" s="89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3"/>
      <c r="AJ160" s="83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3"/>
      <c r="BA160" s="89"/>
      <c r="BB160" s="89"/>
      <c r="BC160" s="89"/>
      <c r="BD160" s="83"/>
      <c r="BE160" s="89"/>
      <c r="BF160" s="89"/>
      <c r="BG160" s="89"/>
      <c r="BH160" s="83"/>
      <c r="BI160" s="89"/>
      <c r="BJ160" s="89"/>
      <c r="BK160" s="89"/>
      <c r="BL160" s="83"/>
      <c r="BM160" s="89"/>
      <c r="BN160" s="89"/>
      <c r="BO160" s="89"/>
      <c r="BP160" s="83"/>
      <c r="BQ160" s="89"/>
      <c r="BR160" s="89"/>
      <c r="BS160" s="89"/>
      <c r="BT160" s="83"/>
      <c r="BU160" s="89"/>
      <c r="BV160" s="89"/>
      <c r="BW160" s="89"/>
      <c r="BX160" s="83"/>
      <c r="BY160" s="89"/>
      <c r="BZ160" s="89"/>
      <c r="CA160" s="89"/>
      <c r="CB160" s="83"/>
      <c r="CC160" s="89"/>
      <c r="CD160" s="89"/>
      <c r="CE160" s="89"/>
      <c r="CF160" s="83"/>
      <c r="CG160" s="89"/>
      <c r="CH160" s="89"/>
      <c r="CI160" s="93"/>
      <c r="CJ160" s="83"/>
      <c r="CK160" s="89"/>
      <c r="CL160" s="89"/>
      <c r="CM160" s="93"/>
      <c r="CN160" s="83"/>
      <c r="CO160" s="89"/>
      <c r="CP160" s="89"/>
      <c r="CQ160" s="89"/>
      <c r="CR160" s="83"/>
      <c r="CS160" s="89"/>
      <c r="CT160" s="89"/>
      <c r="CU160" s="89"/>
      <c r="CV160" s="83"/>
      <c r="CW160" s="92"/>
      <c r="CX160" s="93"/>
      <c r="CY160" s="89"/>
      <c r="CZ160" s="83"/>
      <c r="DA160" s="89"/>
      <c r="DB160" s="89"/>
      <c r="DC160" s="89"/>
      <c r="DD160" s="83"/>
      <c r="DE160" s="92"/>
      <c r="DF160" s="93"/>
      <c r="DG160" s="89"/>
      <c r="DH160" s="83"/>
      <c r="DI160" s="92"/>
      <c r="DJ160" s="93"/>
      <c r="DK160" s="89"/>
      <c r="DL160" s="83"/>
      <c r="DM160" s="89"/>
      <c r="DN160" s="89"/>
      <c r="DO160" s="89"/>
    </row>
    <row r="161" spans="1:119" ht="18.75" customHeight="1">
      <c r="A161" s="83"/>
      <c r="B161" s="83"/>
      <c r="C161" s="83"/>
      <c r="D161" s="83"/>
      <c r="E161" s="83"/>
      <c r="F161" s="83"/>
      <c r="G161" s="89"/>
      <c r="H161" s="89"/>
      <c r="I161" s="89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3"/>
      <c r="AJ161" s="83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3"/>
      <c r="BA161" s="89"/>
      <c r="BB161" s="89"/>
      <c r="BC161" s="89"/>
      <c r="BD161" s="83"/>
      <c r="BE161" s="89"/>
      <c r="BF161" s="89"/>
      <c r="BG161" s="89"/>
      <c r="BH161" s="83"/>
      <c r="BI161" s="89"/>
      <c r="BJ161" s="89"/>
      <c r="BK161" s="89"/>
      <c r="BL161" s="83"/>
      <c r="BM161" s="89"/>
      <c r="BN161" s="89"/>
      <c r="BO161" s="89"/>
      <c r="BP161" s="83"/>
      <c r="BQ161" s="89"/>
      <c r="BR161" s="89"/>
      <c r="BS161" s="89"/>
      <c r="BT161" s="83"/>
      <c r="BU161" s="89"/>
      <c r="BV161" s="89"/>
      <c r="BW161" s="89"/>
      <c r="BX161" s="83"/>
      <c r="BY161" s="89"/>
      <c r="BZ161" s="89"/>
      <c r="CA161" s="89"/>
      <c r="CB161" s="83"/>
      <c r="CC161" s="89"/>
      <c r="CD161" s="89"/>
      <c r="CE161" s="89"/>
      <c r="CF161" s="83"/>
      <c r="CG161" s="89"/>
      <c r="CH161" s="89"/>
      <c r="CI161" s="93"/>
      <c r="CJ161" s="83"/>
      <c r="CK161" s="89"/>
      <c r="CL161" s="89"/>
      <c r="CM161" s="93"/>
      <c r="CN161" s="83"/>
      <c r="CO161" s="89"/>
      <c r="CP161" s="89"/>
      <c r="CQ161" s="89"/>
      <c r="CR161" s="83"/>
      <c r="CS161" s="89"/>
      <c r="CT161" s="89"/>
      <c r="CU161" s="89"/>
      <c r="CV161" s="83"/>
      <c r="CW161" s="92"/>
      <c r="CX161" s="93"/>
      <c r="CY161" s="89"/>
      <c r="CZ161" s="83"/>
      <c r="DA161" s="89"/>
      <c r="DB161" s="89"/>
      <c r="DC161" s="89"/>
      <c r="DD161" s="83"/>
      <c r="DE161" s="92"/>
      <c r="DF161" s="93"/>
      <c r="DG161" s="89"/>
      <c r="DH161" s="83"/>
      <c r="DI161" s="92"/>
      <c r="DJ161" s="93"/>
      <c r="DK161" s="89"/>
      <c r="DL161" s="83"/>
      <c r="DM161" s="89"/>
      <c r="DN161" s="89"/>
      <c r="DO161" s="89"/>
    </row>
    <row r="162" spans="1:119" ht="18.75" customHeight="1">
      <c r="A162" s="83"/>
      <c r="B162" s="83"/>
      <c r="C162" s="83"/>
      <c r="D162" s="83"/>
      <c r="E162" s="83"/>
      <c r="F162" s="83"/>
      <c r="G162" s="89"/>
      <c r="H162" s="89"/>
      <c r="I162" s="89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3"/>
      <c r="AJ162" s="83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3"/>
      <c r="BA162" s="89"/>
      <c r="BB162" s="89"/>
      <c r="BC162" s="89"/>
      <c r="BD162" s="83"/>
      <c r="BE162" s="89"/>
      <c r="BF162" s="89"/>
      <c r="BG162" s="89"/>
      <c r="BH162" s="83"/>
      <c r="BI162" s="89"/>
      <c r="BJ162" s="89"/>
      <c r="BK162" s="89"/>
      <c r="BL162" s="83"/>
      <c r="BM162" s="89"/>
      <c r="BN162" s="89"/>
      <c r="BO162" s="89"/>
      <c r="BP162" s="83"/>
      <c r="BQ162" s="89"/>
      <c r="BR162" s="89"/>
      <c r="BS162" s="89"/>
      <c r="BT162" s="83"/>
      <c r="BU162" s="89"/>
      <c r="BV162" s="89"/>
      <c r="BW162" s="89"/>
      <c r="BX162" s="83"/>
      <c r="BY162" s="89"/>
      <c r="BZ162" s="89"/>
      <c r="CA162" s="89"/>
      <c r="CB162" s="83"/>
      <c r="CC162" s="89"/>
      <c r="CD162" s="89"/>
      <c r="CE162" s="89"/>
      <c r="CF162" s="83"/>
      <c r="CG162" s="89"/>
      <c r="CH162" s="89"/>
      <c r="CI162" s="93"/>
      <c r="CJ162" s="83"/>
      <c r="CK162" s="89"/>
      <c r="CL162" s="89"/>
      <c r="CM162" s="93"/>
      <c r="CN162" s="83"/>
      <c r="CO162" s="89"/>
      <c r="CP162" s="89"/>
      <c r="CQ162" s="89"/>
      <c r="CR162" s="83"/>
      <c r="CS162" s="89"/>
      <c r="CT162" s="89"/>
      <c r="CU162" s="89"/>
      <c r="CV162" s="83"/>
      <c r="CW162" s="92"/>
      <c r="CX162" s="93"/>
      <c r="CY162" s="89"/>
      <c r="CZ162" s="83"/>
      <c r="DA162" s="89"/>
      <c r="DB162" s="89"/>
      <c r="DC162" s="89"/>
      <c r="DD162" s="83"/>
      <c r="DE162" s="92"/>
      <c r="DF162" s="93"/>
      <c r="DG162" s="89"/>
      <c r="DH162" s="83"/>
      <c r="DI162" s="92"/>
      <c r="DJ162" s="93"/>
      <c r="DK162" s="89"/>
      <c r="DL162" s="83"/>
      <c r="DM162" s="89"/>
      <c r="DN162" s="89"/>
      <c r="DO162" s="89"/>
    </row>
    <row r="163" spans="1:119" ht="18.75" customHeight="1">
      <c r="A163" s="83"/>
      <c r="B163" s="83"/>
      <c r="C163" s="83"/>
      <c r="D163" s="83"/>
      <c r="E163" s="83"/>
      <c r="F163" s="83"/>
      <c r="G163" s="89"/>
      <c r="H163" s="89"/>
      <c r="I163" s="89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3"/>
      <c r="AJ163" s="83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3"/>
      <c r="BA163" s="89"/>
      <c r="BB163" s="89"/>
      <c r="BC163" s="89"/>
      <c r="BD163" s="83"/>
      <c r="BE163" s="89"/>
      <c r="BF163" s="89"/>
      <c r="BG163" s="89"/>
      <c r="BH163" s="83"/>
      <c r="BI163" s="89"/>
      <c r="BJ163" s="89"/>
      <c r="BK163" s="89"/>
      <c r="BL163" s="83"/>
      <c r="BM163" s="89"/>
      <c r="BN163" s="89"/>
      <c r="BO163" s="89"/>
      <c r="BP163" s="83"/>
      <c r="BQ163" s="89"/>
      <c r="BR163" s="89"/>
      <c r="BS163" s="89"/>
      <c r="BT163" s="83"/>
      <c r="BU163" s="89"/>
      <c r="BV163" s="89"/>
      <c r="BW163" s="89"/>
      <c r="BX163" s="83"/>
      <c r="BY163" s="89"/>
      <c r="BZ163" s="89"/>
      <c r="CA163" s="89"/>
      <c r="CB163" s="83"/>
      <c r="CC163" s="89"/>
      <c r="CD163" s="89"/>
      <c r="CE163" s="89"/>
      <c r="CF163" s="83"/>
      <c r="CG163" s="89"/>
      <c r="CH163" s="89"/>
      <c r="CI163" s="93"/>
      <c r="CJ163" s="83"/>
      <c r="CK163" s="89"/>
      <c r="CL163" s="89"/>
      <c r="CM163" s="93"/>
      <c r="CN163" s="83"/>
      <c r="CO163" s="89"/>
      <c r="CP163" s="89"/>
      <c r="CQ163" s="89"/>
      <c r="CR163" s="83"/>
      <c r="CS163" s="89"/>
      <c r="CT163" s="89"/>
      <c r="CU163" s="89"/>
      <c r="CV163" s="83"/>
      <c r="CW163" s="92"/>
      <c r="CX163" s="93"/>
      <c r="CY163" s="89"/>
      <c r="CZ163" s="83"/>
      <c r="DA163" s="89"/>
      <c r="DB163" s="89"/>
      <c r="DC163" s="89"/>
      <c r="DD163" s="83"/>
      <c r="DE163" s="92"/>
      <c r="DF163" s="93"/>
      <c r="DG163" s="89"/>
      <c r="DH163" s="83"/>
      <c r="DI163" s="92"/>
      <c r="DJ163" s="93"/>
      <c r="DK163" s="89"/>
      <c r="DL163" s="83"/>
      <c r="DM163" s="89"/>
      <c r="DN163" s="89"/>
      <c r="DO163" s="89"/>
    </row>
    <row r="164" spans="1:119" ht="18.75" customHeight="1">
      <c r="A164" s="83"/>
      <c r="B164" s="83"/>
      <c r="C164" s="83"/>
      <c r="D164" s="83"/>
      <c r="E164" s="83"/>
      <c r="F164" s="83"/>
      <c r="G164" s="89"/>
      <c r="H164" s="89"/>
      <c r="I164" s="89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3"/>
      <c r="AJ164" s="83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3"/>
      <c r="BA164" s="89"/>
      <c r="BB164" s="89"/>
      <c r="BC164" s="89"/>
      <c r="BD164" s="83"/>
      <c r="BE164" s="89"/>
      <c r="BF164" s="89"/>
      <c r="BG164" s="89"/>
      <c r="BH164" s="83"/>
      <c r="BI164" s="89"/>
      <c r="BJ164" s="89"/>
      <c r="BK164" s="89"/>
      <c r="BL164" s="83"/>
      <c r="BM164" s="89"/>
      <c r="BN164" s="89"/>
      <c r="BO164" s="89"/>
      <c r="BP164" s="83"/>
      <c r="BQ164" s="89"/>
      <c r="BR164" s="89"/>
      <c r="BS164" s="89"/>
      <c r="BT164" s="83"/>
      <c r="BU164" s="89"/>
      <c r="BV164" s="89"/>
      <c r="BW164" s="89"/>
      <c r="BX164" s="83"/>
      <c r="BY164" s="89"/>
      <c r="BZ164" s="89"/>
      <c r="CA164" s="89"/>
      <c r="CB164" s="83"/>
      <c r="CC164" s="89"/>
      <c r="CD164" s="89"/>
      <c r="CE164" s="89"/>
      <c r="CF164" s="83"/>
      <c r="CG164" s="89"/>
      <c r="CH164" s="89"/>
      <c r="CI164" s="93"/>
      <c r="CJ164" s="83"/>
      <c r="CK164" s="89"/>
      <c r="CL164" s="89"/>
      <c r="CM164" s="93"/>
      <c r="CN164" s="83"/>
      <c r="CO164" s="89"/>
      <c r="CP164" s="89"/>
      <c r="CQ164" s="89"/>
      <c r="CR164" s="83"/>
      <c r="CS164" s="89"/>
      <c r="CT164" s="89"/>
      <c r="CU164" s="89"/>
      <c r="CV164" s="83"/>
      <c r="CW164" s="92"/>
      <c r="CX164" s="93"/>
      <c r="CY164" s="89"/>
      <c r="CZ164" s="83"/>
      <c r="DA164" s="89"/>
      <c r="DB164" s="89"/>
      <c r="DC164" s="89"/>
      <c r="DD164" s="83"/>
      <c r="DE164" s="92"/>
      <c r="DF164" s="93"/>
      <c r="DG164" s="89"/>
      <c r="DH164" s="83"/>
      <c r="DI164" s="92"/>
      <c r="DJ164" s="93"/>
      <c r="DK164" s="89"/>
      <c r="DL164" s="83"/>
      <c r="DM164" s="89"/>
      <c r="DN164" s="89"/>
      <c r="DO164" s="89"/>
    </row>
    <row r="165" spans="1:119" ht="18.75" customHeight="1">
      <c r="A165" s="83"/>
      <c r="B165" s="83"/>
      <c r="C165" s="83"/>
      <c r="D165" s="83"/>
      <c r="E165" s="83"/>
      <c r="F165" s="83"/>
      <c r="G165" s="89"/>
      <c r="H165" s="89"/>
      <c r="I165" s="89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3"/>
      <c r="AJ165" s="83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3"/>
      <c r="BA165" s="89"/>
      <c r="BB165" s="89"/>
      <c r="BC165" s="89"/>
      <c r="BD165" s="83"/>
      <c r="BE165" s="89"/>
      <c r="BF165" s="89"/>
      <c r="BG165" s="89"/>
      <c r="BH165" s="83"/>
      <c r="BI165" s="89"/>
      <c r="BJ165" s="89"/>
      <c r="BK165" s="89"/>
      <c r="BL165" s="83"/>
      <c r="BM165" s="89"/>
      <c r="BN165" s="89"/>
      <c r="BO165" s="89"/>
      <c r="BP165" s="83"/>
      <c r="BQ165" s="89"/>
      <c r="BR165" s="89"/>
      <c r="BS165" s="89"/>
      <c r="BT165" s="83"/>
      <c r="BU165" s="89"/>
      <c r="BV165" s="89"/>
      <c r="BW165" s="89"/>
      <c r="BX165" s="83"/>
      <c r="BY165" s="89"/>
      <c r="BZ165" s="89"/>
      <c r="CA165" s="89"/>
      <c r="CB165" s="83"/>
      <c r="CC165" s="89"/>
      <c r="CD165" s="89"/>
      <c r="CE165" s="89"/>
      <c r="CF165" s="83"/>
      <c r="CG165" s="89"/>
      <c r="CH165" s="89"/>
      <c r="CI165" s="93"/>
      <c r="CJ165" s="83"/>
      <c r="CK165" s="89"/>
      <c r="CL165" s="89"/>
      <c r="CM165" s="93"/>
      <c r="CN165" s="83"/>
      <c r="CO165" s="89"/>
      <c r="CP165" s="89"/>
      <c r="CQ165" s="89"/>
      <c r="CR165" s="83"/>
      <c r="CS165" s="89"/>
      <c r="CT165" s="89"/>
      <c r="CU165" s="89"/>
      <c r="CV165" s="83"/>
      <c r="CW165" s="92"/>
      <c r="CX165" s="93"/>
      <c r="CY165" s="89"/>
      <c r="CZ165" s="83"/>
      <c r="DA165" s="89"/>
      <c r="DB165" s="89"/>
      <c r="DC165" s="89"/>
      <c r="DD165" s="83"/>
      <c r="DE165" s="92"/>
      <c r="DF165" s="93"/>
      <c r="DG165" s="89"/>
      <c r="DH165" s="83"/>
      <c r="DI165" s="92"/>
      <c r="DJ165" s="93"/>
      <c r="DK165" s="89"/>
      <c r="DL165" s="83"/>
      <c r="DM165" s="89"/>
      <c r="DN165" s="89"/>
      <c r="DO165" s="89"/>
    </row>
    <row r="166" spans="1:119" ht="18.75" customHeight="1">
      <c r="A166" s="83"/>
      <c r="B166" s="83"/>
      <c r="C166" s="83"/>
      <c r="D166" s="83"/>
      <c r="E166" s="83"/>
      <c r="F166" s="83"/>
      <c r="G166" s="89"/>
      <c r="H166" s="89"/>
      <c r="I166" s="89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3"/>
      <c r="AJ166" s="83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3"/>
      <c r="BA166" s="89"/>
      <c r="BB166" s="89"/>
      <c r="BC166" s="89"/>
      <c r="BD166" s="83"/>
      <c r="BE166" s="89"/>
      <c r="BF166" s="89"/>
      <c r="BG166" s="89"/>
      <c r="BH166" s="83"/>
      <c r="BI166" s="89"/>
      <c r="BJ166" s="89"/>
      <c r="BK166" s="89"/>
      <c r="BL166" s="83"/>
      <c r="BM166" s="89"/>
      <c r="BN166" s="89"/>
      <c r="BO166" s="89"/>
      <c r="BP166" s="83"/>
      <c r="BQ166" s="89"/>
      <c r="BR166" s="89"/>
      <c r="BS166" s="89"/>
      <c r="BT166" s="83"/>
      <c r="BU166" s="89"/>
      <c r="BV166" s="89"/>
      <c r="BW166" s="89"/>
      <c r="BX166" s="83"/>
      <c r="BY166" s="89"/>
      <c r="BZ166" s="89"/>
      <c r="CA166" s="89"/>
      <c r="CB166" s="83"/>
      <c r="CC166" s="89"/>
      <c r="CD166" s="89"/>
      <c r="CE166" s="89"/>
      <c r="CF166" s="83"/>
      <c r="CG166" s="89"/>
      <c r="CH166" s="89"/>
      <c r="CI166" s="93"/>
      <c r="CJ166" s="83"/>
      <c r="CK166" s="89"/>
      <c r="CL166" s="89"/>
      <c r="CM166" s="93"/>
      <c r="CN166" s="83"/>
      <c r="CO166" s="89"/>
      <c r="CP166" s="89"/>
      <c r="CQ166" s="89"/>
      <c r="CR166" s="83"/>
      <c r="CS166" s="89"/>
      <c r="CT166" s="89"/>
      <c r="CU166" s="89"/>
      <c r="CV166" s="83"/>
      <c r="CW166" s="92"/>
      <c r="CX166" s="93"/>
      <c r="CY166" s="89"/>
      <c r="CZ166" s="83"/>
      <c r="DA166" s="89"/>
      <c r="DB166" s="89"/>
      <c r="DC166" s="89"/>
      <c r="DD166" s="83"/>
      <c r="DE166" s="92"/>
      <c r="DF166" s="93"/>
      <c r="DG166" s="89"/>
      <c r="DH166" s="83"/>
      <c r="DI166" s="92"/>
      <c r="DJ166" s="93"/>
      <c r="DK166" s="89"/>
      <c r="DL166" s="83"/>
      <c r="DM166" s="89"/>
      <c r="DN166" s="89"/>
      <c r="DO166" s="89"/>
    </row>
    <row r="167" spans="1:119" ht="18.75" customHeight="1">
      <c r="A167" s="83"/>
      <c r="B167" s="83"/>
      <c r="C167" s="83"/>
      <c r="D167" s="83"/>
      <c r="E167" s="83"/>
      <c r="F167" s="83"/>
      <c r="G167" s="89"/>
      <c r="H167" s="89"/>
      <c r="I167" s="89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3"/>
      <c r="AJ167" s="83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3"/>
      <c r="BA167" s="89"/>
      <c r="BB167" s="89"/>
      <c r="BC167" s="89"/>
      <c r="BD167" s="83"/>
      <c r="BE167" s="89"/>
      <c r="BF167" s="89"/>
      <c r="BG167" s="89"/>
      <c r="BH167" s="83"/>
      <c r="BI167" s="89"/>
      <c r="BJ167" s="89"/>
      <c r="BK167" s="89"/>
      <c r="BL167" s="83"/>
      <c r="BM167" s="89"/>
      <c r="BN167" s="89"/>
      <c r="BO167" s="89"/>
      <c r="BP167" s="83"/>
      <c r="BQ167" s="89"/>
      <c r="BR167" s="89"/>
      <c r="BS167" s="89"/>
      <c r="BT167" s="83"/>
      <c r="BU167" s="89"/>
      <c r="BV167" s="89"/>
      <c r="BW167" s="89"/>
      <c r="BX167" s="83"/>
      <c r="BY167" s="89"/>
      <c r="BZ167" s="89"/>
      <c r="CA167" s="89"/>
      <c r="CB167" s="83"/>
      <c r="CC167" s="89"/>
      <c r="CD167" s="89"/>
      <c r="CE167" s="89"/>
      <c r="CF167" s="83"/>
      <c r="CG167" s="89"/>
      <c r="CH167" s="89"/>
      <c r="CI167" s="93"/>
      <c r="CJ167" s="83"/>
      <c r="CK167" s="89"/>
      <c r="CL167" s="89"/>
      <c r="CM167" s="93"/>
      <c r="CN167" s="83"/>
      <c r="CO167" s="89"/>
      <c r="CP167" s="89"/>
      <c r="CQ167" s="89"/>
      <c r="CR167" s="83"/>
      <c r="CS167" s="89"/>
      <c r="CT167" s="89"/>
      <c r="CU167" s="89"/>
      <c r="CV167" s="83"/>
      <c r="CW167" s="92"/>
      <c r="CX167" s="93"/>
      <c r="CY167" s="89"/>
      <c r="CZ167" s="83"/>
      <c r="DA167" s="89"/>
      <c r="DB167" s="89"/>
      <c r="DC167" s="89"/>
      <c r="DD167" s="83"/>
      <c r="DE167" s="92"/>
      <c r="DF167" s="93"/>
      <c r="DG167" s="89"/>
      <c r="DH167" s="83"/>
      <c r="DI167" s="92"/>
      <c r="DJ167" s="93"/>
      <c r="DK167" s="89"/>
      <c r="DL167" s="83"/>
      <c r="DM167" s="89"/>
      <c r="DN167" s="89"/>
      <c r="DO167" s="89"/>
    </row>
    <row r="168" spans="1:119" ht="18.75" customHeight="1">
      <c r="A168" s="83"/>
      <c r="B168" s="83"/>
      <c r="C168" s="83"/>
      <c r="D168" s="83"/>
      <c r="E168" s="83"/>
      <c r="F168" s="83"/>
      <c r="G168" s="89"/>
      <c r="H168" s="89"/>
      <c r="I168" s="89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3"/>
      <c r="AJ168" s="83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3"/>
      <c r="BA168" s="89"/>
      <c r="BB168" s="89"/>
      <c r="BC168" s="89"/>
      <c r="BD168" s="83"/>
      <c r="BE168" s="89"/>
      <c r="BF168" s="89"/>
      <c r="BG168" s="89"/>
      <c r="BH168" s="83"/>
      <c r="BI168" s="89"/>
      <c r="BJ168" s="89"/>
      <c r="BK168" s="89"/>
      <c r="BL168" s="83"/>
      <c r="BM168" s="89"/>
      <c r="BN168" s="89"/>
      <c r="BO168" s="89"/>
      <c r="BP168" s="83"/>
      <c r="BQ168" s="89"/>
      <c r="BR168" s="89"/>
      <c r="BS168" s="89"/>
      <c r="BT168" s="83"/>
      <c r="BU168" s="89"/>
      <c r="BV168" s="89"/>
      <c r="BW168" s="89"/>
      <c r="BX168" s="83"/>
      <c r="BY168" s="89"/>
      <c r="BZ168" s="89"/>
      <c r="CA168" s="89"/>
      <c r="CB168" s="83"/>
      <c r="CC168" s="89"/>
      <c r="CD168" s="89"/>
      <c r="CE168" s="89"/>
      <c r="CF168" s="83"/>
      <c r="CG168" s="89"/>
      <c r="CH168" s="89"/>
      <c r="CI168" s="93"/>
      <c r="CJ168" s="83"/>
      <c r="CK168" s="89"/>
      <c r="CL168" s="89"/>
      <c r="CM168" s="93"/>
      <c r="CN168" s="83"/>
      <c r="CO168" s="89"/>
      <c r="CP168" s="89"/>
      <c r="CQ168" s="89"/>
      <c r="CR168" s="83"/>
      <c r="CS168" s="89"/>
      <c r="CT168" s="89"/>
      <c r="CU168" s="89"/>
      <c r="CV168" s="83"/>
      <c r="CW168" s="92"/>
      <c r="CX168" s="93"/>
      <c r="CY168" s="89"/>
      <c r="CZ168" s="83"/>
      <c r="DA168" s="89"/>
      <c r="DB168" s="89"/>
      <c r="DC168" s="89"/>
      <c r="DD168" s="83"/>
      <c r="DE168" s="92"/>
      <c r="DF168" s="93"/>
      <c r="DG168" s="89"/>
      <c r="DH168" s="83"/>
      <c r="DI168" s="92"/>
      <c r="DJ168" s="93"/>
      <c r="DK168" s="89"/>
      <c r="DL168" s="83"/>
      <c r="DM168" s="89"/>
      <c r="DN168" s="89"/>
      <c r="DO168" s="89"/>
    </row>
    <row r="169" spans="1:119" ht="18.75" customHeight="1">
      <c r="A169" s="83"/>
      <c r="B169" s="83"/>
      <c r="C169" s="83"/>
      <c r="D169" s="83"/>
      <c r="E169" s="83"/>
      <c r="F169" s="83"/>
      <c r="G169" s="89"/>
      <c r="H169" s="89"/>
      <c r="I169" s="89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3"/>
      <c r="AJ169" s="83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3"/>
      <c r="BA169" s="89"/>
      <c r="BB169" s="89"/>
      <c r="BC169" s="89"/>
      <c r="BD169" s="83"/>
      <c r="BE169" s="89"/>
      <c r="BF169" s="89"/>
      <c r="BG169" s="89"/>
      <c r="BH169" s="83"/>
      <c r="BI169" s="89"/>
      <c r="BJ169" s="89"/>
      <c r="BK169" s="89"/>
      <c r="BL169" s="83"/>
      <c r="BM169" s="89"/>
      <c r="BN169" s="89"/>
      <c r="BO169" s="89"/>
      <c r="BP169" s="83"/>
      <c r="BQ169" s="89"/>
      <c r="BR169" s="89"/>
      <c r="BS169" s="89"/>
      <c r="BT169" s="83"/>
      <c r="BU169" s="89"/>
      <c r="BV169" s="89"/>
      <c r="BW169" s="89"/>
      <c r="BX169" s="83"/>
      <c r="BY169" s="89"/>
      <c r="BZ169" s="89"/>
      <c r="CA169" s="89"/>
      <c r="CB169" s="83"/>
      <c r="CC169" s="89"/>
      <c r="CD169" s="89"/>
      <c r="CE169" s="89"/>
      <c r="CF169" s="83"/>
      <c r="CG169" s="89"/>
      <c r="CH169" s="89"/>
      <c r="CI169" s="93"/>
      <c r="CJ169" s="83"/>
      <c r="CK169" s="89"/>
      <c r="CL169" s="89"/>
      <c r="CM169" s="93"/>
      <c r="CN169" s="83"/>
      <c r="CO169" s="89"/>
      <c r="CP169" s="89"/>
      <c r="CQ169" s="89"/>
      <c r="CR169" s="83"/>
      <c r="CS169" s="89"/>
      <c r="CT169" s="89"/>
      <c r="CU169" s="89"/>
      <c r="CV169" s="83"/>
      <c r="CW169" s="92"/>
      <c r="CX169" s="93"/>
      <c r="CY169" s="89"/>
      <c r="CZ169" s="83"/>
      <c r="DA169" s="89"/>
      <c r="DB169" s="89"/>
      <c r="DC169" s="89"/>
      <c r="DD169" s="83"/>
      <c r="DE169" s="92"/>
      <c r="DF169" s="93"/>
      <c r="DG169" s="89"/>
      <c r="DH169" s="83"/>
      <c r="DI169" s="92"/>
      <c r="DJ169" s="93"/>
      <c r="DK169" s="89"/>
      <c r="DL169" s="83"/>
      <c r="DM169" s="89"/>
      <c r="DN169" s="89"/>
      <c r="DO169" s="89"/>
    </row>
    <row r="170" spans="1:119" ht="18.75" customHeight="1">
      <c r="A170" s="83"/>
      <c r="B170" s="83"/>
      <c r="C170" s="83"/>
      <c r="D170" s="83"/>
      <c r="E170" s="83"/>
      <c r="F170" s="83"/>
      <c r="G170" s="89"/>
      <c r="H170" s="89"/>
      <c r="I170" s="89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3"/>
      <c r="AJ170" s="83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3"/>
      <c r="BA170" s="89"/>
      <c r="BB170" s="89"/>
      <c r="BC170" s="89"/>
      <c r="BD170" s="83"/>
      <c r="BE170" s="89"/>
      <c r="BF170" s="89"/>
      <c r="BG170" s="89"/>
      <c r="BH170" s="83"/>
      <c r="BI170" s="89"/>
      <c r="BJ170" s="89"/>
      <c r="BK170" s="89"/>
      <c r="BL170" s="83"/>
      <c r="BM170" s="89"/>
      <c r="BN170" s="89"/>
      <c r="BO170" s="89"/>
      <c r="BP170" s="83"/>
      <c r="BQ170" s="89"/>
      <c r="BR170" s="89"/>
      <c r="BS170" s="89"/>
      <c r="BT170" s="83"/>
      <c r="BU170" s="89"/>
      <c r="BV170" s="89"/>
      <c r="BW170" s="89"/>
      <c r="BX170" s="83"/>
      <c r="BY170" s="89"/>
      <c r="BZ170" s="89"/>
      <c r="CA170" s="89"/>
      <c r="CB170" s="83"/>
      <c r="CC170" s="89"/>
      <c r="CD170" s="89"/>
      <c r="CE170" s="89"/>
      <c r="CF170" s="83"/>
      <c r="CG170" s="89"/>
      <c r="CH170" s="89"/>
      <c r="CI170" s="93"/>
      <c r="CJ170" s="83"/>
      <c r="CK170" s="89"/>
      <c r="CL170" s="89"/>
      <c r="CM170" s="93"/>
      <c r="CN170" s="83"/>
      <c r="CO170" s="89"/>
      <c r="CP170" s="89"/>
      <c r="CQ170" s="89"/>
      <c r="CR170" s="83"/>
      <c r="CS170" s="89"/>
      <c r="CT170" s="89"/>
      <c r="CU170" s="89"/>
      <c r="CV170" s="83"/>
      <c r="CW170" s="92"/>
      <c r="CX170" s="93"/>
      <c r="CY170" s="89"/>
      <c r="CZ170" s="83"/>
      <c r="DA170" s="89"/>
      <c r="DB170" s="89"/>
      <c r="DC170" s="89"/>
      <c r="DD170" s="83"/>
      <c r="DE170" s="92"/>
      <c r="DF170" s="93"/>
      <c r="DG170" s="89"/>
      <c r="DH170" s="83"/>
      <c r="DI170" s="92"/>
      <c r="DJ170" s="93"/>
      <c r="DK170" s="89"/>
      <c r="DL170" s="83"/>
      <c r="DM170" s="89"/>
      <c r="DN170" s="89"/>
      <c r="DO170" s="89"/>
    </row>
    <row r="171" spans="1:119" ht="18.75" customHeight="1">
      <c r="A171" s="83"/>
      <c r="B171" s="83"/>
      <c r="C171" s="83"/>
      <c r="D171" s="83"/>
      <c r="E171" s="83"/>
      <c r="F171" s="83"/>
      <c r="G171" s="89"/>
      <c r="H171" s="89"/>
      <c r="I171" s="89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3"/>
      <c r="AJ171" s="83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3"/>
      <c r="BA171" s="89"/>
      <c r="BB171" s="89"/>
      <c r="BC171" s="89"/>
      <c r="BD171" s="83"/>
      <c r="BE171" s="89"/>
      <c r="BF171" s="89"/>
      <c r="BG171" s="89"/>
      <c r="BH171" s="83"/>
      <c r="BI171" s="89"/>
      <c r="BJ171" s="89"/>
      <c r="BK171" s="89"/>
      <c r="BL171" s="83"/>
      <c r="BM171" s="89"/>
      <c r="BN171" s="89"/>
      <c r="BO171" s="89"/>
      <c r="BP171" s="83"/>
      <c r="BQ171" s="89"/>
      <c r="BR171" s="89"/>
      <c r="BS171" s="89"/>
      <c r="BT171" s="83"/>
      <c r="BU171" s="89"/>
      <c r="BV171" s="89"/>
      <c r="BW171" s="89"/>
      <c r="BX171" s="83"/>
      <c r="BY171" s="89"/>
      <c r="BZ171" s="89"/>
      <c r="CA171" s="89"/>
      <c r="CB171" s="83"/>
      <c r="CC171" s="89"/>
      <c r="CD171" s="89"/>
      <c r="CE171" s="89"/>
      <c r="CF171" s="83"/>
      <c r="CG171" s="89"/>
      <c r="CH171" s="89"/>
      <c r="CI171" s="93"/>
      <c r="CJ171" s="83"/>
      <c r="CK171" s="89"/>
      <c r="CL171" s="89"/>
      <c r="CM171" s="93"/>
      <c r="CN171" s="83"/>
      <c r="CO171" s="89"/>
      <c r="CP171" s="89"/>
      <c r="CQ171" s="89"/>
      <c r="CR171" s="83"/>
      <c r="CS171" s="89"/>
      <c r="CT171" s="89"/>
      <c r="CU171" s="89"/>
      <c r="CV171" s="83"/>
      <c r="CW171" s="92"/>
      <c r="CX171" s="93"/>
      <c r="CY171" s="89"/>
      <c r="CZ171" s="83"/>
      <c r="DA171" s="89"/>
      <c r="DB171" s="89"/>
      <c r="DC171" s="89"/>
      <c r="DD171" s="83"/>
      <c r="DE171" s="92"/>
      <c r="DF171" s="93"/>
      <c r="DG171" s="89"/>
      <c r="DH171" s="83"/>
      <c r="DI171" s="92"/>
      <c r="DJ171" s="93"/>
      <c r="DK171" s="89"/>
      <c r="DL171" s="83"/>
      <c r="DM171" s="89"/>
      <c r="DN171" s="89"/>
      <c r="DO171" s="89"/>
    </row>
    <row r="172" spans="1:119" ht="18.75" customHeight="1">
      <c r="A172" s="83"/>
      <c r="B172" s="83"/>
      <c r="C172" s="83"/>
      <c r="D172" s="83"/>
      <c r="E172" s="83"/>
      <c r="F172" s="83"/>
      <c r="G172" s="89"/>
      <c r="H172" s="89"/>
      <c r="I172" s="89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3"/>
      <c r="AJ172" s="83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3"/>
      <c r="BA172" s="89"/>
      <c r="BB172" s="89"/>
      <c r="BC172" s="89"/>
      <c r="BD172" s="83"/>
      <c r="BE172" s="89"/>
      <c r="BF172" s="89"/>
      <c r="BG172" s="89"/>
      <c r="BH172" s="83"/>
      <c r="BI172" s="89"/>
      <c r="BJ172" s="89"/>
      <c r="BK172" s="89"/>
      <c r="BL172" s="83"/>
      <c r="BM172" s="89"/>
      <c r="BN172" s="89"/>
      <c r="BO172" s="89"/>
      <c r="BP172" s="83"/>
      <c r="BQ172" s="89"/>
      <c r="BR172" s="89"/>
      <c r="BS172" s="89"/>
      <c r="BT172" s="83"/>
      <c r="BU172" s="89"/>
      <c r="BV172" s="89"/>
      <c r="BW172" s="89"/>
      <c r="BX172" s="83"/>
      <c r="BY172" s="89"/>
      <c r="BZ172" s="89"/>
      <c r="CA172" s="89"/>
      <c r="CB172" s="83"/>
      <c r="CC172" s="89"/>
      <c r="CD172" s="89"/>
      <c r="CE172" s="89"/>
      <c r="CF172" s="83"/>
      <c r="CG172" s="89"/>
      <c r="CH172" s="89"/>
      <c r="CI172" s="93"/>
      <c r="CJ172" s="83"/>
      <c r="CK172" s="89"/>
      <c r="CL172" s="89"/>
      <c r="CM172" s="93"/>
      <c r="CN172" s="83"/>
      <c r="CO172" s="89"/>
      <c r="CP172" s="89"/>
      <c r="CQ172" s="89"/>
      <c r="CR172" s="83"/>
      <c r="CS172" s="89"/>
      <c r="CT172" s="89"/>
      <c r="CU172" s="89"/>
      <c r="CV172" s="83"/>
      <c r="CW172" s="92"/>
      <c r="CX172" s="93"/>
      <c r="CY172" s="89"/>
      <c r="CZ172" s="83"/>
      <c r="DA172" s="89"/>
      <c r="DB172" s="89"/>
      <c r="DC172" s="89"/>
      <c r="DD172" s="83"/>
      <c r="DE172" s="92"/>
      <c r="DF172" s="93"/>
      <c r="DG172" s="89"/>
      <c r="DH172" s="83"/>
      <c r="DI172" s="92"/>
      <c r="DJ172" s="93"/>
      <c r="DK172" s="89"/>
      <c r="DL172" s="83"/>
      <c r="DM172" s="89"/>
      <c r="DN172" s="89"/>
      <c r="DO172" s="89"/>
    </row>
    <row r="173" spans="1:119" ht="18.75" customHeight="1">
      <c r="A173" s="83"/>
      <c r="B173" s="83"/>
      <c r="C173" s="83"/>
      <c r="D173" s="83"/>
      <c r="E173" s="83"/>
      <c r="F173" s="83"/>
      <c r="G173" s="89"/>
      <c r="H173" s="89"/>
      <c r="I173" s="89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3"/>
      <c r="AJ173" s="83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3"/>
      <c r="BA173" s="89"/>
      <c r="BB173" s="89"/>
      <c r="BC173" s="89"/>
      <c r="BD173" s="83"/>
      <c r="BE173" s="89"/>
      <c r="BF173" s="89"/>
      <c r="BG173" s="89"/>
      <c r="BH173" s="83"/>
      <c r="BI173" s="89"/>
      <c r="BJ173" s="89"/>
      <c r="BK173" s="89"/>
      <c r="BL173" s="83"/>
      <c r="BM173" s="89"/>
      <c r="BN173" s="89"/>
      <c r="BO173" s="89"/>
      <c r="BP173" s="83"/>
      <c r="BQ173" s="89"/>
      <c r="BR173" s="89"/>
      <c r="BS173" s="89"/>
      <c r="BT173" s="83"/>
      <c r="BU173" s="89"/>
      <c r="BV173" s="89"/>
      <c r="BW173" s="89"/>
      <c r="BX173" s="83"/>
      <c r="BY173" s="89"/>
      <c r="BZ173" s="89"/>
      <c r="CA173" s="89"/>
      <c r="CB173" s="83"/>
      <c r="CC173" s="89"/>
      <c r="CD173" s="89"/>
      <c r="CE173" s="89"/>
      <c r="CF173" s="83"/>
      <c r="CG173" s="89"/>
      <c r="CH173" s="89"/>
      <c r="CI173" s="93"/>
      <c r="CJ173" s="83"/>
      <c r="CK173" s="89"/>
      <c r="CL173" s="89"/>
      <c r="CM173" s="93"/>
      <c r="CN173" s="83"/>
      <c r="CO173" s="89"/>
      <c r="CP173" s="89"/>
      <c r="CQ173" s="89"/>
      <c r="CR173" s="83"/>
      <c r="CS173" s="89"/>
      <c r="CT173" s="89"/>
      <c r="CU173" s="89"/>
      <c r="CV173" s="83"/>
      <c r="CW173" s="92"/>
      <c r="CX173" s="93"/>
      <c r="CY173" s="89"/>
      <c r="CZ173" s="83"/>
      <c r="DA173" s="89"/>
      <c r="DB173" s="89"/>
      <c r="DC173" s="89"/>
      <c r="DD173" s="83"/>
      <c r="DE173" s="92"/>
      <c r="DF173" s="93"/>
      <c r="DG173" s="89"/>
      <c r="DH173" s="83"/>
      <c r="DI173" s="92"/>
      <c r="DJ173" s="93"/>
      <c r="DK173" s="89"/>
      <c r="DL173" s="83"/>
      <c r="DM173" s="89"/>
      <c r="DN173" s="89"/>
      <c r="DO173" s="89"/>
    </row>
    <row r="174" spans="1:119" ht="18.75" customHeight="1">
      <c r="A174" s="83"/>
      <c r="B174" s="83"/>
      <c r="C174" s="83"/>
      <c r="D174" s="83"/>
      <c r="E174" s="83"/>
      <c r="F174" s="83"/>
      <c r="G174" s="89"/>
      <c r="H174" s="89"/>
      <c r="I174" s="89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3"/>
      <c r="AJ174" s="83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3"/>
      <c r="BA174" s="89"/>
      <c r="BB174" s="89"/>
      <c r="BC174" s="89"/>
      <c r="BD174" s="83"/>
      <c r="BE174" s="89"/>
      <c r="BF174" s="89"/>
      <c r="BG174" s="89"/>
      <c r="BH174" s="83"/>
      <c r="BI174" s="89"/>
      <c r="BJ174" s="89"/>
      <c r="BK174" s="89"/>
      <c r="BL174" s="83"/>
      <c r="BM174" s="89"/>
      <c r="BN174" s="89"/>
      <c r="BO174" s="89"/>
      <c r="BP174" s="83"/>
      <c r="BQ174" s="89"/>
      <c r="BR174" s="89"/>
      <c r="BS174" s="89"/>
      <c r="BT174" s="83"/>
      <c r="BU174" s="89"/>
      <c r="BV174" s="89"/>
      <c r="BW174" s="89"/>
      <c r="BX174" s="83"/>
      <c r="BY174" s="89"/>
      <c r="BZ174" s="89"/>
      <c r="CA174" s="89"/>
      <c r="CB174" s="83"/>
      <c r="CC174" s="89"/>
      <c r="CD174" s="89"/>
      <c r="CE174" s="89"/>
      <c r="CF174" s="83"/>
      <c r="CG174" s="89"/>
      <c r="CH174" s="89"/>
      <c r="CI174" s="93"/>
      <c r="CJ174" s="83"/>
      <c r="CK174" s="89"/>
      <c r="CL174" s="89"/>
      <c r="CM174" s="93"/>
      <c r="CN174" s="83"/>
      <c r="CO174" s="89"/>
      <c r="CP174" s="89"/>
      <c r="CQ174" s="89"/>
      <c r="CR174" s="83"/>
      <c r="CS174" s="89"/>
      <c r="CT174" s="89"/>
      <c r="CU174" s="89"/>
      <c r="CV174" s="83"/>
      <c r="CW174" s="92"/>
      <c r="CX174" s="93"/>
      <c r="CY174" s="89"/>
      <c r="CZ174" s="83"/>
      <c r="DA174" s="89"/>
      <c r="DB174" s="89"/>
      <c r="DC174" s="89"/>
      <c r="DD174" s="83"/>
      <c r="DE174" s="92"/>
      <c r="DF174" s="93"/>
      <c r="DG174" s="89"/>
      <c r="DH174" s="83"/>
      <c r="DI174" s="92"/>
      <c r="DJ174" s="93"/>
      <c r="DK174" s="89"/>
      <c r="DL174" s="83"/>
      <c r="DM174" s="89"/>
      <c r="DN174" s="89"/>
      <c r="DO174" s="89"/>
    </row>
    <row r="175" spans="1:119" ht="18.75" customHeight="1">
      <c r="A175" s="83"/>
      <c r="B175" s="83"/>
      <c r="C175" s="83"/>
      <c r="D175" s="83"/>
      <c r="E175" s="83"/>
      <c r="F175" s="83"/>
      <c r="G175" s="89"/>
      <c r="H175" s="89"/>
      <c r="I175" s="89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3"/>
      <c r="AJ175" s="83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3"/>
      <c r="BA175" s="89"/>
      <c r="BB175" s="89"/>
      <c r="BC175" s="89"/>
      <c r="BD175" s="83"/>
      <c r="BE175" s="89"/>
      <c r="BF175" s="89"/>
      <c r="BG175" s="89"/>
      <c r="BH175" s="83"/>
      <c r="BI175" s="89"/>
      <c r="BJ175" s="89"/>
      <c r="BK175" s="89"/>
      <c r="BL175" s="83"/>
      <c r="BM175" s="89"/>
      <c r="BN175" s="89"/>
      <c r="BO175" s="89"/>
      <c r="BP175" s="83"/>
      <c r="BQ175" s="89"/>
      <c r="BR175" s="89"/>
      <c r="BS175" s="89"/>
      <c r="BT175" s="83"/>
      <c r="BU175" s="89"/>
      <c r="BV175" s="89"/>
      <c r="BW175" s="89"/>
      <c r="BX175" s="83"/>
      <c r="BY175" s="89"/>
      <c r="BZ175" s="89"/>
      <c r="CA175" s="89"/>
      <c r="CB175" s="83"/>
      <c r="CC175" s="89"/>
      <c r="CD175" s="89"/>
      <c r="CE175" s="89"/>
      <c r="CF175" s="83"/>
      <c r="CG175" s="89"/>
      <c r="CH175" s="89"/>
      <c r="CI175" s="93"/>
      <c r="CJ175" s="83"/>
      <c r="CK175" s="89"/>
      <c r="CL175" s="89"/>
      <c r="CM175" s="93"/>
      <c r="CN175" s="83"/>
      <c r="CO175" s="89"/>
      <c r="CP175" s="89"/>
      <c r="CQ175" s="89"/>
      <c r="CR175" s="83"/>
      <c r="CS175" s="89"/>
      <c r="CT175" s="89"/>
      <c r="CU175" s="89"/>
      <c r="CV175" s="83"/>
      <c r="CW175" s="92"/>
      <c r="CX175" s="93"/>
      <c r="CY175" s="89"/>
      <c r="CZ175" s="83"/>
      <c r="DA175" s="89"/>
      <c r="DB175" s="89"/>
      <c r="DC175" s="89"/>
      <c r="DD175" s="83"/>
      <c r="DE175" s="92"/>
      <c r="DF175" s="93"/>
      <c r="DG175" s="89"/>
      <c r="DH175" s="83"/>
      <c r="DI175" s="92"/>
      <c r="DJ175" s="93"/>
      <c r="DK175" s="89"/>
      <c r="DL175" s="83"/>
      <c r="DM175" s="89"/>
      <c r="DN175" s="89"/>
      <c r="DO175" s="89"/>
    </row>
    <row r="176" spans="1:119" ht="18.75" customHeight="1">
      <c r="A176" s="83"/>
      <c r="B176" s="83"/>
      <c r="C176" s="83"/>
      <c r="D176" s="83"/>
      <c r="E176" s="83"/>
      <c r="F176" s="83"/>
      <c r="G176" s="89"/>
      <c r="H176" s="89"/>
      <c r="I176" s="89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3"/>
      <c r="AJ176" s="83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3"/>
      <c r="BA176" s="89"/>
      <c r="BB176" s="89"/>
      <c r="BC176" s="89"/>
      <c r="BD176" s="83"/>
      <c r="BE176" s="89"/>
      <c r="BF176" s="89"/>
      <c r="BG176" s="89"/>
      <c r="BH176" s="83"/>
      <c r="BI176" s="89"/>
      <c r="BJ176" s="89"/>
      <c r="BK176" s="89"/>
      <c r="BL176" s="83"/>
      <c r="BM176" s="89"/>
      <c r="BN176" s="89"/>
      <c r="BO176" s="89"/>
      <c r="BP176" s="83"/>
      <c r="BQ176" s="89"/>
      <c r="BR176" s="89"/>
      <c r="BS176" s="89"/>
      <c r="BT176" s="83"/>
      <c r="BU176" s="89"/>
      <c r="BV176" s="89"/>
      <c r="BW176" s="89"/>
      <c r="BX176" s="83"/>
      <c r="BY176" s="89"/>
      <c r="BZ176" s="89"/>
      <c r="CA176" s="89"/>
      <c r="CB176" s="83"/>
      <c r="CC176" s="89"/>
      <c r="CD176" s="89"/>
      <c r="CE176" s="89"/>
      <c r="CF176" s="83"/>
      <c r="CG176" s="89"/>
      <c r="CH176" s="89"/>
      <c r="CI176" s="93"/>
      <c r="CJ176" s="83"/>
      <c r="CK176" s="89"/>
      <c r="CL176" s="89"/>
      <c r="CM176" s="93"/>
      <c r="CN176" s="83"/>
      <c r="CO176" s="89"/>
      <c r="CP176" s="89"/>
      <c r="CQ176" s="89"/>
      <c r="CR176" s="83"/>
      <c r="CS176" s="89"/>
      <c r="CT176" s="89"/>
      <c r="CU176" s="89"/>
      <c r="CV176" s="83"/>
      <c r="CW176" s="92"/>
      <c r="CX176" s="93"/>
      <c r="CY176" s="89"/>
      <c r="CZ176" s="83"/>
      <c r="DA176" s="89"/>
      <c r="DB176" s="89"/>
      <c r="DC176" s="89"/>
      <c r="DD176" s="83"/>
      <c r="DE176" s="92"/>
      <c r="DF176" s="93"/>
      <c r="DG176" s="89"/>
      <c r="DH176" s="83"/>
      <c r="DI176" s="92"/>
      <c r="DJ176" s="93"/>
      <c r="DK176" s="89"/>
      <c r="DL176" s="83"/>
      <c r="DM176" s="89"/>
      <c r="DN176" s="89"/>
      <c r="DO176" s="89"/>
    </row>
    <row r="177" spans="1:119" ht="18.75" customHeight="1">
      <c r="A177" s="83"/>
      <c r="B177" s="83"/>
      <c r="C177" s="83"/>
      <c r="D177" s="83"/>
      <c r="E177" s="83"/>
      <c r="F177" s="83"/>
      <c r="G177" s="89"/>
      <c r="H177" s="89"/>
      <c r="I177" s="89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3"/>
      <c r="AJ177" s="83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3"/>
      <c r="BA177" s="89"/>
      <c r="BB177" s="89"/>
      <c r="BC177" s="89"/>
      <c r="BD177" s="83"/>
      <c r="BE177" s="89"/>
      <c r="BF177" s="89"/>
      <c r="BG177" s="89"/>
      <c r="BH177" s="83"/>
      <c r="BI177" s="89"/>
      <c r="BJ177" s="89"/>
      <c r="BK177" s="89"/>
      <c r="BL177" s="83"/>
      <c r="BM177" s="89"/>
      <c r="BN177" s="89"/>
      <c r="BO177" s="89"/>
      <c r="BP177" s="83"/>
      <c r="BQ177" s="89"/>
      <c r="BR177" s="89"/>
      <c r="BS177" s="89"/>
      <c r="BT177" s="83"/>
      <c r="BU177" s="89"/>
      <c r="BV177" s="89"/>
      <c r="BW177" s="89"/>
      <c r="BX177" s="83"/>
      <c r="BY177" s="89"/>
      <c r="BZ177" s="89"/>
      <c r="CA177" s="89"/>
      <c r="CB177" s="83"/>
      <c r="CC177" s="89"/>
      <c r="CD177" s="89"/>
      <c r="CE177" s="89"/>
      <c r="CF177" s="83"/>
      <c r="CG177" s="89"/>
      <c r="CH177" s="89"/>
      <c r="CI177" s="93"/>
      <c r="CJ177" s="83"/>
      <c r="CK177" s="89"/>
      <c r="CL177" s="89"/>
      <c r="CM177" s="93"/>
      <c r="CN177" s="83"/>
      <c r="CO177" s="89"/>
      <c r="CP177" s="89"/>
      <c r="CQ177" s="89"/>
      <c r="CR177" s="83"/>
      <c r="CS177" s="89"/>
      <c r="CT177" s="89"/>
      <c r="CU177" s="89"/>
      <c r="CV177" s="83"/>
      <c r="CW177" s="92"/>
      <c r="CX177" s="93"/>
      <c r="CY177" s="89"/>
      <c r="CZ177" s="83"/>
      <c r="DA177" s="89"/>
      <c r="DB177" s="89"/>
      <c r="DC177" s="89"/>
      <c r="DD177" s="83"/>
      <c r="DE177" s="92"/>
      <c r="DF177" s="93"/>
      <c r="DG177" s="89"/>
      <c r="DH177" s="83"/>
      <c r="DI177" s="92"/>
      <c r="DJ177" s="93"/>
      <c r="DK177" s="89"/>
      <c r="DL177" s="83"/>
      <c r="DM177" s="89"/>
      <c r="DN177" s="89"/>
      <c r="DO177" s="89"/>
    </row>
    <row r="178" spans="1:119" ht="18.75" customHeight="1">
      <c r="A178" s="83"/>
      <c r="B178" s="83"/>
      <c r="C178" s="83"/>
      <c r="D178" s="83"/>
      <c r="E178" s="83"/>
      <c r="F178" s="83"/>
      <c r="G178" s="89"/>
      <c r="H178" s="89"/>
      <c r="I178" s="89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3"/>
      <c r="AJ178" s="83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3"/>
      <c r="BA178" s="89"/>
      <c r="BB178" s="89"/>
      <c r="BC178" s="89"/>
      <c r="BD178" s="83"/>
      <c r="BE178" s="89"/>
      <c r="BF178" s="89"/>
      <c r="BG178" s="89"/>
      <c r="BH178" s="83"/>
      <c r="BI178" s="89"/>
      <c r="BJ178" s="89"/>
      <c r="BK178" s="89"/>
      <c r="BL178" s="83"/>
      <c r="BM178" s="89"/>
      <c r="BN178" s="89"/>
      <c r="BO178" s="89"/>
      <c r="BP178" s="83"/>
      <c r="BQ178" s="89"/>
      <c r="BR178" s="89"/>
      <c r="BS178" s="89"/>
      <c r="BT178" s="83"/>
      <c r="BU178" s="89"/>
      <c r="BV178" s="89"/>
      <c r="BW178" s="89"/>
      <c r="BX178" s="83"/>
      <c r="BY178" s="89"/>
      <c r="BZ178" s="89"/>
      <c r="CA178" s="89"/>
      <c r="CB178" s="83"/>
      <c r="CC178" s="89"/>
      <c r="CD178" s="89"/>
      <c r="CE178" s="89"/>
      <c r="CF178" s="83"/>
      <c r="CG178" s="89"/>
      <c r="CH178" s="89"/>
      <c r="CI178" s="93"/>
      <c r="CJ178" s="83"/>
      <c r="CK178" s="89"/>
      <c r="CL178" s="89"/>
      <c r="CM178" s="93"/>
      <c r="CN178" s="83"/>
      <c r="CO178" s="89"/>
      <c r="CP178" s="89"/>
      <c r="CQ178" s="89"/>
      <c r="CR178" s="83"/>
      <c r="CS178" s="89"/>
      <c r="CT178" s="89"/>
      <c r="CU178" s="89"/>
      <c r="CV178" s="83"/>
      <c r="CW178" s="92"/>
      <c r="CX178" s="93"/>
      <c r="CY178" s="89"/>
      <c r="CZ178" s="83"/>
      <c r="DA178" s="89"/>
      <c r="DB178" s="89"/>
      <c r="DC178" s="89"/>
      <c r="DD178" s="83"/>
      <c r="DE178" s="92"/>
      <c r="DF178" s="93"/>
      <c r="DG178" s="89"/>
      <c r="DH178" s="83"/>
      <c r="DI178" s="92"/>
      <c r="DJ178" s="93"/>
      <c r="DK178" s="89"/>
      <c r="DL178" s="83"/>
      <c r="DM178" s="89"/>
      <c r="DN178" s="89"/>
      <c r="DO178" s="89"/>
    </row>
    <row r="179" spans="1:119" ht="18.75" customHeight="1">
      <c r="A179" s="83"/>
      <c r="B179" s="83"/>
      <c r="C179" s="83"/>
      <c r="D179" s="83"/>
      <c r="E179" s="83"/>
      <c r="F179" s="83"/>
      <c r="G179" s="89"/>
      <c r="H179" s="89"/>
      <c r="I179" s="89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3"/>
      <c r="AJ179" s="83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3"/>
      <c r="BA179" s="89"/>
      <c r="BB179" s="89"/>
      <c r="BC179" s="89"/>
      <c r="BD179" s="83"/>
      <c r="BE179" s="89"/>
      <c r="BF179" s="89"/>
      <c r="BG179" s="89"/>
      <c r="BH179" s="83"/>
      <c r="BI179" s="89"/>
      <c r="BJ179" s="89"/>
      <c r="BK179" s="89"/>
      <c r="BL179" s="83"/>
      <c r="BM179" s="89"/>
      <c r="BN179" s="89"/>
      <c r="BO179" s="89"/>
      <c r="BP179" s="83"/>
      <c r="BQ179" s="89"/>
      <c r="BR179" s="89"/>
      <c r="BS179" s="89"/>
      <c r="BT179" s="83"/>
      <c r="BU179" s="89"/>
      <c r="BV179" s="89"/>
      <c r="BW179" s="89"/>
      <c r="BX179" s="83"/>
      <c r="BY179" s="89"/>
      <c r="BZ179" s="89"/>
      <c r="CA179" s="89"/>
      <c r="CB179" s="83"/>
      <c r="CC179" s="89"/>
      <c r="CD179" s="89"/>
      <c r="CE179" s="89"/>
      <c r="CF179" s="83"/>
      <c r="CG179" s="89"/>
      <c r="CH179" s="89"/>
      <c r="CI179" s="93"/>
      <c r="CJ179" s="83"/>
      <c r="CK179" s="89"/>
      <c r="CL179" s="89"/>
      <c r="CM179" s="93"/>
      <c r="CN179" s="83"/>
      <c r="CO179" s="89"/>
      <c r="CP179" s="89"/>
      <c r="CQ179" s="89"/>
      <c r="CR179" s="83"/>
      <c r="CS179" s="89"/>
      <c r="CT179" s="89"/>
      <c r="CU179" s="89"/>
      <c r="CV179" s="83"/>
      <c r="CW179" s="92"/>
      <c r="CX179" s="93"/>
      <c r="CY179" s="89"/>
      <c r="CZ179" s="83"/>
      <c r="DA179" s="89"/>
      <c r="DB179" s="89"/>
      <c r="DC179" s="89"/>
      <c r="DD179" s="83"/>
      <c r="DE179" s="92"/>
      <c r="DF179" s="93"/>
      <c r="DG179" s="89"/>
      <c r="DH179" s="83"/>
      <c r="DI179" s="92"/>
      <c r="DJ179" s="93"/>
      <c r="DK179" s="89"/>
      <c r="DL179" s="83"/>
      <c r="DM179" s="89"/>
      <c r="DN179" s="89"/>
      <c r="DO179" s="89"/>
    </row>
    <row r="180" spans="1:119" ht="18.75" customHeight="1">
      <c r="A180" s="83"/>
      <c r="B180" s="83"/>
      <c r="C180" s="83"/>
      <c r="D180" s="83"/>
      <c r="E180" s="83"/>
      <c r="F180" s="83"/>
      <c r="G180" s="89"/>
      <c r="H180" s="89"/>
      <c r="I180" s="89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3"/>
      <c r="AJ180" s="83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3"/>
      <c r="BA180" s="89"/>
      <c r="BB180" s="89"/>
      <c r="BC180" s="89"/>
      <c r="BD180" s="83"/>
      <c r="BE180" s="89"/>
      <c r="BF180" s="89"/>
      <c r="BG180" s="89"/>
      <c r="BH180" s="83"/>
      <c r="BI180" s="89"/>
      <c r="BJ180" s="89"/>
      <c r="BK180" s="89"/>
      <c r="BL180" s="83"/>
      <c r="BM180" s="89"/>
      <c r="BN180" s="89"/>
      <c r="BO180" s="89"/>
      <c r="BP180" s="83"/>
      <c r="BQ180" s="89"/>
      <c r="BR180" s="89"/>
      <c r="BS180" s="89"/>
      <c r="BT180" s="83"/>
      <c r="BU180" s="89"/>
      <c r="BV180" s="89"/>
      <c r="BW180" s="89"/>
      <c r="BX180" s="83"/>
      <c r="BY180" s="89"/>
      <c r="BZ180" s="89"/>
      <c r="CA180" s="89"/>
      <c r="CB180" s="83"/>
      <c r="CC180" s="89"/>
      <c r="CD180" s="89"/>
      <c r="CE180" s="89"/>
      <c r="CF180" s="83"/>
      <c r="CG180" s="89"/>
      <c r="CH180" s="89"/>
      <c r="CI180" s="93"/>
      <c r="CJ180" s="83"/>
      <c r="CK180" s="89"/>
      <c r="CL180" s="89"/>
      <c r="CM180" s="93"/>
      <c r="CN180" s="83"/>
      <c r="CO180" s="89"/>
      <c r="CP180" s="89"/>
      <c r="CQ180" s="89"/>
      <c r="CR180" s="83"/>
      <c r="CS180" s="89"/>
      <c r="CT180" s="89"/>
      <c r="CU180" s="89"/>
      <c r="CV180" s="83"/>
      <c r="CW180" s="92"/>
      <c r="CX180" s="93"/>
      <c r="CY180" s="89"/>
      <c r="CZ180" s="83"/>
      <c r="DA180" s="89"/>
      <c r="DB180" s="89"/>
      <c r="DC180" s="89"/>
      <c r="DD180" s="83"/>
      <c r="DE180" s="92"/>
      <c r="DF180" s="93"/>
      <c r="DG180" s="89"/>
      <c r="DH180" s="83"/>
      <c r="DI180" s="92"/>
      <c r="DJ180" s="93"/>
      <c r="DK180" s="89"/>
      <c r="DL180" s="83"/>
      <c r="DM180" s="89"/>
      <c r="DN180" s="89"/>
      <c r="DO180" s="89"/>
    </row>
    <row r="181" spans="1:119" ht="18.75" customHeight="1">
      <c r="A181" s="83"/>
      <c r="B181" s="83"/>
      <c r="C181" s="83"/>
      <c r="D181" s="83"/>
      <c r="E181" s="83"/>
      <c r="F181" s="83"/>
      <c r="G181" s="89"/>
      <c r="H181" s="89"/>
      <c r="I181" s="89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3"/>
      <c r="AJ181" s="83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3"/>
      <c r="BA181" s="89"/>
      <c r="BB181" s="89"/>
      <c r="BC181" s="89"/>
      <c r="BD181" s="83"/>
      <c r="BE181" s="89"/>
      <c r="BF181" s="89"/>
      <c r="BG181" s="89"/>
      <c r="BH181" s="83"/>
      <c r="BI181" s="89"/>
      <c r="BJ181" s="89"/>
      <c r="BK181" s="89"/>
      <c r="BL181" s="83"/>
      <c r="BM181" s="89"/>
      <c r="BN181" s="89"/>
      <c r="BO181" s="89"/>
      <c r="BP181" s="83"/>
      <c r="BQ181" s="89"/>
      <c r="BR181" s="89"/>
      <c r="BS181" s="89"/>
      <c r="BT181" s="83"/>
      <c r="BU181" s="89"/>
      <c r="BV181" s="89"/>
      <c r="BW181" s="89"/>
      <c r="BX181" s="83"/>
      <c r="BY181" s="89"/>
      <c r="BZ181" s="89"/>
      <c r="CA181" s="89"/>
      <c r="CB181" s="83"/>
      <c r="CC181" s="89"/>
      <c r="CD181" s="89"/>
      <c r="CE181" s="89"/>
      <c r="CF181" s="83"/>
      <c r="CG181" s="89"/>
      <c r="CH181" s="89"/>
      <c r="CI181" s="93"/>
      <c r="CJ181" s="83"/>
      <c r="CK181" s="89"/>
      <c r="CL181" s="89"/>
      <c r="CM181" s="93"/>
      <c r="CN181" s="83"/>
      <c r="CO181" s="89"/>
      <c r="CP181" s="89"/>
      <c r="CQ181" s="89"/>
      <c r="CR181" s="83"/>
      <c r="CS181" s="89"/>
      <c r="CT181" s="89"/>
      <c r="CU181" s="89"/>
      <c r="CV181" s="83"/>
      <c r="CW181" s="92"/>
      <c r="CX181" s="93"/>
      <c r="CY181" s="89"/>
      <c r="CZ181" s="83"/>
      <c r="DA181" s="89"/>
      <c r="DB181" s="89"/>
      <c r="DC181" s="89"/>
      <c r="DD181" s="83"/>
      <c r="DE181" s="92"/>
      <c r="DF181" s="93"/>
      <c r="DG181" s="89"/>
      <c r="DH181" s="83"/>
      <c r="DI181" s="92"/>
      <c r="DJ181" s="93"/>
      <c r="DK181" s="89"/>
      <c r="DL181" s="83"/>
      <c r="DM181" s="89"/>
      <c r="DN181" s="89"/>
      <c r="DO181" s="89"/>
    </row>
    <row r="182" spans="1:119" ht="18.75" customHeight="1">
      <c r="A182" s="83"/>
      <c r="B182" s="83"/>
      <c r="C182" s="83"/>
      <c r="D182" s="83"/>
      <c r="E182" s="83"/>
      <c r="F182" s="83"/>
      <c r="G182" s="89"/>
      <c r="H182" s="89"/>
      <c r="I182" s="89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3"/>
      <c r="AJ182" s="83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3"/>
      <c r="BA182" s="89"/>
      <c r="BB182" s="89"/>
      <c r="BC182" s="89"/>
      <c r="BD182" s="83"/>
      <c r="BE182" s="89"/>
      <c r="BF182" s="89"/>
      <c r="BG182" s="89"/>
      <c r="BH182" s="83"/>
      <c r="BI182" s="89"/>
      <c r="BJ182" s="89"/>
      <c r="BK182" s="89"/>
      <c r="BL182" s="83"/>
      <c r="BM182" s="89"/>
      <c r="BN182" s="89"/>
      <c r="BO182" s="89"/>
      <c r="BP182" s="83"/>
      <c r="BQ182" s="89"/>
      <c r="BR182" s="89"/>
      <c r="BS182" s="89"/>
      <c r="BT182" s="83"/>
      <c r="BU182" s="89"/>
      <c r="BV182" s="89"/>
      <c r="BW182" s="89"/>
      <c r="BX182" s="83"/>
      <c r="BY182" s="89"/>
      <c r="BZ182" s="89"/>
      <c r="CA182" s="89"/>
      <c r="CB182" s="83"/>
      <c r="CC182" s="89"/>
      <c r="CD182" s="89"/>
      <c r="CE182" s="89"/>
      <c r="CF182" s="83"/>
      <c r="CG182" s="89"/>
      <c r="CH182" s="89"/>
      <c r="CI182" s="93"/>
      <c r="CJ182" s="83"/>
      <c r="CK182" s="89"/>
      <c r="CL182" s="89"/>
      <c r="CM182" s="93"/>
      <c r="CN182" s="83"/>
      <c r="CO182" s="89"/>
      <c r="CP182" s="89"/>
      <c r="CQ182" s="89"/>
      <c r="CR182" s="83"/>
      <c r="CS182" s="89"/>
      <c r="CT182" s="89"/>
      <c r="CU182" s="89"/>
      <c r="CV182" s="83"/>
      <c r="CW182" s="92"/>
      <c r="CX182" s="93"/>
      <c r="CY182" s="89"/>
      <c r="CZ182" s="83"/>
      <c r="DA182" s="89"/>
      <c r="DB182" s="89"/>
      <c r="DC182" s="89"/>
      <c r="DD182" s="83"/>
      <c r="DE182" s="92"/>
      <c r="DF182" s="93"/>
      <c r="DG182" s="89"/>
      <c r="DH182" s="83"/>
      <c r="DI182" s="92"/>
      <c r="DJ182" s="93"/>
      <c r="DK182" s="89"/>
      <c r="DL182" s="83"/>
      <c r="DM182" s="89"/>
      <c r="DN182" s="89"/>
      <c r="DO182" s="89"/>
    </row>
    <row r="183" spans="1:119" ht="18.75" customHeight="1">
      <c r="A183" s="83"/>
      <c r="B183" s="83"/>
      <c r="C183" s="83"/>
      <c r="D183" s="83"/>
      <c r="E183" s="83"/>
      <c r="F183" s="83"/>
      <c r="G183" s="89"/>
      <c r="H183" s="89"/>
      <c r="I183" s="89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3"/>
      <c r="AJ183" s="83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3"/>
      <c r="BA183" s="89"/>
      <c r="BB183" s="89"/>
      <c r="BC183" s="89"/>
      <c r="BD183" s="83"/>
      <c r="BE183" s="89"/>
      <c r="BF183" s="89"/>
      <c r="BG183" s="89"/>
      <c r="BH183" s="83"/>
      <c r="BI183" s="89"/>
      <c r="BJ183" s="89"/>
      <c r="BK183" s="89"/>
      <c r="BL183" s="83"/>
      <c r="BM183" s="89"/>
      <c r="BN183" s="89"/>
      <c r="BO183" s="89"/>
      <c r="BP183" s="83"/>
      <c r="BQ183" s="89"/>
      <c r="BR183" s="89"/>
      <c r="BS183" s="89"/>
      <c r="BT183" s="83"/>
      <c r="BU183" s="89"/>
      <c r="BV183" s="89"/>
      <c r="BW183" s="89"/>
      <c r="BX183" s="83"/>
      <c r="BY183" s="89"/>
      <c r="BZ183" s="89"/>
      <c r="CA183" s="89"/>
      <c r="CB183" s="83"/>
      <c r="CC183" s="89"/>
      <c r="CD183" s="89"/>
      <c r="CE183" s="89"/>
      <c r="CF183" s="83"/>
      <c r="CG183" s="89"/>
      <c r="CH183" s="89"/>
      <c r="CI183" s="93"/>
      <c r="CJ183" s="83"/>
      <c r="CK183" s="89"/>
      <c r="CL183" s="89"/>
      <c r="CM183" s="93"/>
      <c r="CN183" s="83"/>
      <c r="CO183" s="89"/>
      <c r="CP183" s="89"/>
      <c r="CQ183" s="89"/>
      <c r="CR183" s="83"/>
      <c r="CS183" s="89"/>
      <c r="CT183" s="89"/>
      <c r="CU183" s="89"/>
      <c r="CV183" s="83"/>
      <c r="CW183" s="92"/>
      <c r="CX183" s="93"/>
      <c r="CY183" s="89"/>
      <c r="CZ183" s="83"/>
      <c r="DA183" s="89"/>
      <c r="DB183" s="89"/>
      <c r="DC183" s="89"/>
      <c r="DD183" s="83"/>
      <c r="DE183" s="92"/>
      <c r="DF183" s="93"/>
      <c r="DG183" s="89"/>
      <c r="DH183" s="83"/>
      <c r="DI183" s="92"/>
      <c r="DJ183" s="93"/>
      <c r="DK183" s="89"/>
      <c r="DL183" s="83"/>
      <c r="DM183" s="89"/>
      <c r="DN183" s="89"/>
      <c r="DO183" s="89"/>
    </row>
    <row r="184" spans="1:119" ht="18.75" customHeight="1">
      <c r="A184" s="83"/>
      <c r="B184" s="83"/>
      <c r="C184" s="83"/>
      <c r="D184" s="83"/>
      <c r="E184" s="83"/>
      <c r="F184" s="83"/>
      <c r="G184" s="89"/>
      <c r="H184" s="89"/>
      <c r="I184" s="89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3"/>
      <c r="AJ184" s="83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3"/>
      <c r="BA184" s="89"/>
      <c r="BB184" s="89"/>
      <c r="BC184" s="89"/>
      <c r="BD184" s="83"/>
      <c r="BE184" s="89"/>
      <c r="BF184" s="89"/>
      <c r="BG184" s="89"/>
      <c r="BH184" s="83"/>
      <c r="BI184" s="89"/>
      <c r="BJ184" s="89"/>
      <c r="BK184" s="89"/>
      <c r="BL184" s="83"/>
      <c r="BM184" s="89"/>
      <c r="BN184" s="89"/>
      <c r="BO184" s="89"/>
      <c r="BP184" s="83"/>
      <c r="BQ184" s="89"/>
      <c r="BR184" s="89"/>
      <c r="BS184" s="89"/>
      <c r="BT184" s="83"/>
      <c r="BU184" s="89"/>
      <c r="BV184" s="89"/>
      <c r="BW184" s="89"/>
      <c r="BX184" s="83"/>
      <c r="BY184" s="89"/>
      <c r="BZ184" s="89"/>
      <c r="CA184" s="89"/>
      <c r="CB184" s="83"/>
      <c r="CC184" s="89"/>
      <c r="CD184" s="89"/>
      <c r="CE184" s="89"/>
      <c r="CF184" s="83"/>
      <c r="CG184" s="89"/>
      <c r="CH184" s="89"/>
      <c r="CI184" s="93"/>
      <c r="CJ184" s="83"/>
      <c r="CK184" s="89"/>
      <c r="CL184" s="89"/>
      <c r="CM184" s="93"/>
      <c r="CN184" s="83"/>
      <c r="CO184" s="89"/>
      <c r="CP184" s="89"/>
      <c r="CQ184" s="89"/>
      <c r="CR184" s="83"/>
      <c r="CS184" s="89"/>
      <c r="CT184" s="89"/>
      <c r="CU184" s="89"/>
      <c r="CV184" s="83"/>
      <c r="CW184" s="92"/>
      <c r="CX184" s="93"/>
      <c r="CY184" s="89"/>
      <c r="CZ184" s="83"/>
      <c r="DA184" s="89"/>
      <c r="DB184" s="89"/>
      <c r="DC184" s="89"/>
      <c r="DD184" s="83"/>
      <c r="DE184" s="92"/>
      <c r="DF184" s="93"/>
      <c r="DG184" s="89"/>
      <c r="DH184" s="83"/>
      <c r="DI184" s="92"/>
      <c r="DJ184" s="93"/>
      <c r="DK184" s="89"/>
      <c r="DL184" s="83"/>
      <c r="DM184" s="89"/>
      <c r="DN184" s="89"/>
      <c r="DO184" s="89"/>
    </row>
    <row r="185" spans="1:119" ht="18.75" customHeight="1">
      <c r="A185" s="83"/>
      <c r="B185" s="83"/>
      <c r="C185" s="83"/>
      <c r="D185" s="83"/>
      <c r="E185" s="83"/>
      <c r="F185" s="83"/>
      <c r="G185" s="89"/>
      <c r="H185" s="89"/>
      <c r="I185" s="89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3"/>
      <c r="AJ185" s="83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3"/>
      <c r="BA185" s="89"/>
      <c r="BB185" s="89"/>
      <c r="BC185" s="89"/>
      <c r="BD185" s="83"/>
      <c r="BE185" s="89"/>
      <c r="BF185" s="89"/>
      <c r="BG185" s="89"/>
      <c r="BH185" s="83"/>
      <c r="BI185" s="89"/>
      <c r="BJ185" s="89"/>
      <c r="BK185" s="89"/>
      <c r="BL185" s="83"/>
      <c r="BM185" s="89"/>
      <c r="BN185" s="89"/>
      <c r="BO185" s="89"/>
      <c r="BP185" s="83"/>
      <c r="BQ185" s="89"/>
      <c r="BR185" s="89"/>
      <c r="BS185" s="89"/>
      <c r="BT185" s="83"/>
      <c r="BU185" s="89"/>
      <c r="BV185" s="89"/>
      <c r="BW185" s="89"/>
      <c r="BX185" s="83"/>
      <c r="BY185" s="89"/>
      <c r="BZ185" s="89"/>
      <c r="CA185" s="89"/>
      <c r="CB185" s="83"/>
      <c r="CC185" s="89"/>
      <c r="CD185" s="89"/>
      <c r="CE185" s="89"/>
      <c r="CF185" s="83"/>
      <c r="CG185" s="89"/>
      <c r="CH185" s="89"/>
      <c r="CI185" s="93"/>
      <c r="CJ185" s="83"/>
      <c r="CK185" s="89"/>
      <c r="CL185" s="89"/>
      <c r="CM185" s="93"/>
      <c r="CN185" s="83"/>
      <c r="CO185" s="89"/>
      <c r="CP185" s="89"/>
      <c r="CQ185" s="89"/>
      <c r="CR185" s="83"/>
      <c r="CS185" s="89"/>
      <c r="CT185" s="89"/>
      <c r="CU185" s="89"/>
      <c r="CV185" s="83"/>
      <c r="CW185" s="92"/>
      <c r="CX185" s="93"/>
      <c r="CY185" s="89"/>
      <c r="CZ185" s="83"/>
      <c r="DA185" s="89"/>
      <c r="DB185" s="89"/>
      <c r="DC185" s="89"/>
      <c r="DD185" s="83"/>
      <c r="DE185" s="92"/>
      <c r="DF185" s="93"/>
      <c r="DG185" s="89"/>
      <c r="DH185" s="83"/>
      <c r="DI185" s="92"/>
      <c r="DJ185" s="93"/>
      <c r="DK185" s="89"/>
      <c r="DL185" s="83"/>
      <c r="DM185" s="89"/>
      <c r="DN185" s="89"/>
      <c r="DO185" s="89"/>
    </row>
    <row r="186" spans="1:119" ht="18.75" customHeight="1">
      <c r="A186" s="83"/>
      <c r="B186" s="83"/>
      <c r="C186" s="83"/>
      <c r="D186" s="83"/>
      <c r="E186" s="83"/>
      <c r="F186" s="83"/>
      <c r="G186" s="89"/>
      <c r="H186" s="89"/>
      <c r="I186" s="89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3"/>
      <c r="AJ186" s="83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3"/>
      <c r="BA186" s="89"/>
      <c r="BB186" s="89"/>
      <c r="BC186" s="89"/>
      <c r="BD186" s="83"/>
      <c r="BE186" s="89"/>
      <c r="BF186" s="89"/>
      <c r="BG186" s="89"/>
      <c r="BH186" s="83"/>
      <c r="BI186" s="89"/>
      <c r="BJ186" s="89"/>
      <c r="BK186" s="89"/>
      <c r="BL186" s="83"/>
      <c r="BM186" s="89"/>
      <c r="BN186" s="89"/>
      <c r="BO186" s="89"/>
      <c r="BP186" s="83"/>
      <c r="BQ186" s="89"/>
      <c r="BR186" s="89"/>
      <c r="BS186" s="89"/>
      <c r="BT186" s="83"/>
      <c r="BU186" s="89"/>
      <c r="BV186" s="89"/>
      <c r="BW186" s="89"/>
      <c r="BX186" s="83"/>
      <c r="BY186" s="89"/>
      <c r="BZ186" s="89"/>
      <c r="CA186" s="89"/>
      <c r="CB186" s="83"/>
      <c r="CC186" s="89"/>
      <c r="CD186" s="89"/>
      <c r="CE186" s="89"/>
      <c r="CF186" s="83"/>
      <c r="CG186" s="89"/>
      <c r="CH186" s="89"/>
      <c r="CI186" s="93"/>
      <c r="CJ186" s="83"/>
      <c r="CK186" s="89"/>
      <c r="CL186" s="89"/>
      <c r="CM186" s="93"/>
      <c r="CN186" s="83"/>
      <c r="CO186" s="89"/>
      <c r="CP186" s="89"/>
      <c r="CQ186" s="89"/>
      <c r="CR186" s="83"/>
      <c r="CS186" s="89"/>
      <c r="CT186" s="89"/>
      <c r="CU186" s="89"/>
      <c r="CV186" s="83"/>
      <c r="CW186" s="92"/>
      <c r="CX186" s="93"/>
      <c r="CY186" s="89"/>
      <c r="CZ186" s="83"/>
      <c r="DA186" s="89"/>
      <c r="DB186" s="89"/>
      <c r="DC186" s="89"/>
      <c r="DD186" s="83"/>
      <c r="DE186" s="92"/>
      <c r="DF186" s="93"/>
      <c r="DG186" s="89"/>
      <c r="DH186" s="83"/>
      <c r="DI186" s="92"/>
      <c r="DJ186" s="93"/>
      <c r="DK186" s="89"/>
      <c r="DL186" s="83"/>
      <c r="DM186" s="89"/>
      <c r="DN186" s="89"/>
      <c r="DO186" s="89"/>
    </row>
    <row r="187" spans="1:119" ht="18.75" customHeight="1">
      <c r="A187" s="83"/>
      <c r="B187" s="83"/>
      <c r="C187" s="83"/>
      <c r="D187" s="83"/>
      <c r="E187" s="83"/>
      <c r="F187" s="83"/>
      <c r="G187" s="89"/>
      <c r="H187" s="89"/>
      <c r="I187" s="89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3"/>
      <c r="AJ187" s="83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3"/>
      <c r="BA187" s="89"/>
      <c r="BB187" s="89"/>
      <c r="BC187" s="89"/>
      <c r="BD187" s="83"/>
      <c r="BE187" s="89"/>
      <c r="BF187" s="89"/>
      <c r="BG187" s="89"/>
      <c r="BH187" s="83"/>
      <c r="BI187" s="89"/>
      <c r="BJ187" s="89"/>
      <c r="BK187" s="89"/>
      <c r="BL187" s="83"/>
      <c r="BM187" s="89"/>
      <c r="BN187" s="89"/>
      <c r="BO187" s="89"/>
      <c r="BP187" s="83"/>
      <c r="BQ187" s="89"/>
      <c r="BR187" s="89"/>
      <c r="BS187" s="89"/>
      <c r="BT187" s="83"/>
      <c r="BU187" s="89"/>
      <c r="BV187" s="89"/>
      <c r="BW187" s="89"/>
      <c r="BX187" s="83"/>
      <c r="BY187" s="89"/>
      <c r="BZ187" s="89"/>
      <c r="CA187" s="89"/>
      <c r="CB187" s="83"/>
      <c r="CC187" s="89"/>
      <c r="CD187" s="89"/>
      <c r="CE187" s="89"/>
      <c r="CF187" s="83"/>
      <c r="CG187" s="89"/>
      <c r="CH187" s="89"/>
      <c r="CI187" s="93"/>
      <c r="CJ187" s="83"/>
      <c r="CK187" s="89"/>
      <c r="CL187" s="89"/>
      <c r="CM187" s="93"/>
      <c r="CN187" s="83"/>
      <c r="CO187" s="89"/>
      <c r="CP187" s="89"/>
      <c r="CQ187" s="89"/>
      <c r="CR187" s="83"/>
      <c r="CS187" s="89"/>
      <c r="CT187" s="89"/>
      <c r="CU187" s="89"/>
      <c r="CV187" s="83"/>
      <c r="CW187" s="92"/>
      <c r="CX187" s="93"/>
      <c r="CY187" s="89"/>
      <c r="CZ187" s="83"/>
      <c r="DA187" s="89"/>
      <c r="DB187" s="89"/>
      <c r="DC187" s="89"/>
      <c r="DD187" s="83"/>
      <c r="DE187" s="92"/>
      <c r="DF187" s="93"/>
      <c r="DG187" s="89"/>
      <c r="DH187" s="83"/>
      <c r="DI187" s="92"/>
      <c r="DJ187" s="93"/>
      <c r="DK187" s="89"/>
      <c r="DL187" s="83"/>
      <c r="DM187" s="89"/>
      <c r="DN187" s="89"/>
      <c r="DO187" s="89"/>
    </row>
    <row r="188" spans="1:119" ht="18.75" customHeight="1">
      <c r="A188" s="83"/>
      <c r="B188" s="83"/>
      <c r="C188" s="83"/>
      <c r="D188" s="83"/>
      <c r="E188" s="83"/>
      <c r="F188" s="83"/>
      <c r="G188" s="89"/>
      <c r="H188" s="89"/>
      <c r="I188" s="89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3"/>
      <c r="AJ188" s="83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3"/>
      <c r="BA188" s="89"/>
      <c r="BB188" s="89"/>
      <c r="BC188" s="89"/>
      <c r="BD188" s="83"/>
      <c r="BE188" s="89"/>
      <c r="BF188" s="89"/>
      <c r="BG188" s="89"/>
      <c r="BH188" s="83"/>
      <c r="BI188" s="89"/>
      <c r="BJ188" s="89"/>
      <c r="BK188" s="89"/>
      <c r="BL188" s="83"/>
      <c r="BM188" s="89"/>
      <c r="BN188" s="89"/>
      <c r="BO188" s="89"/>
      <c r="BP188" s="83"/>
      <c r="BQ188" s="89"/>
      <c r="BR188" s="89"/>
      <c r="BS188" s="89"/>
      <c r="BT188" s="83"/>
      <c r="BU188" s="89"/>
      <c r="BV188" s="89"/>
      <c r="BW188" s="89"/>
      <c r="BX188" s="83"/>
      <c r="BY188" s="89"/>
      <c r="BZ188" s="89"/>
      <c r="CA188" s="89"/>
      <c r="CB188" s="83"/>
      <c r="CC188" s="89"/>
      <c r="CD188" s="89"/>
      <c r="CE188" s="89"/>
      <c r="CF188" s="83"/>
      <c r="CG188" s="89"/>
      <c r="CH188" s="89"/>
      <c r="CI188" s="93"/>
      <c r="CJ188" s="83"/>
      <c r="CK188" s="89"/>
      <c r="CL188" s="89"/>
      <c r="CM188" s="93"/>
      <c r="CN188" s="83"/>
      <c r="CO188" s="89"/>
      <c r="CP188" s="89"/>
      <c r="CQ188" s="89"/>
      <c r="CR188" s="83"/>
      <c r="CS188" s="89"/>
      <c r="CT188" s="89"/>
      <c r="CU188" s="89"/>
      <c r="CV188" s="83"/>
      <c r="CW188" s="92"/>
      <c r="CX188" s="93"/>
      <c r="CY188" s="89"/>
      <c r="CZ188" s="83"/>
      <c r="DA188" s="89"/>
      <c r="DB188" s="89"/>
      <c r="DC188" s="89"/>
      <c r="DD188" s="83"/>
      <c r="DE188" s="92"/>
      <c r="DF188" s="93"/>
      <c r="DG188" s="89"/>
      <c r="DH188" s="83"/>
      <c r="DI188" s="92"/>
      <c r="DJ188" s="93"/>
      <c r="DK188" s="89"/>
      <c r="DL188" s="83"/>
      <c r="DM188" s="89"/>
      <c r="DN188" s="89"/>
      <c r="DO188" s="89"/>
    </row>
    <row r="189" spans="1:119" ht="18.75" customHeight="1">
      <c r="A189" s="83"/>
      <c r="B189" s="83"/>
      <c r="C189" s="83"/>
      <c r="D189" s="83"/>
      <c r="E189" s="83"/>
      <c r="F189" s="83"/>
      <c r="G189" s="89"/>
      <c r="H189" s="89"/>
      <c r="I189" s="89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3"/>
      <c r="AJ189" s="83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3"/>
      <c r="BA189" s="89"/>
      <c r="BB189" s="89"/>
      <c r="BC189" s="89"/>
      <c r="BD189" s="83"/>
      <c r="BE189" s="89"/>
      <c r="BF189" s="89"/>
      <c r="BG189" s="89"/>
      <c r="BH189" s="83"/>
      <c r="BI189" s="89"/>
      <c r="BJ189" s="89"/>
      <c r="BK189" s="89"/>
      <c r="BL189" s="83"/>
      <c r="BM189" s="89"/>
      <c r="BN189" s="89"/>
      <c r="BO189" s="89"/>
      <c r="BP189" s="83"/>
      <c r="BQ189" s="89"/>
      <c r="BR189" s="89"/>
      <c r="BS189" s="89"/>
      <c r="BT189" s="83"/>
      <c r="BU189" s="89"/>
      <c r="BV189" s="89"/>
      <c r="BW189" s="89"/>
      <c r="BX189" s="83"/>
      <c r="BY189" s="89"/>
      <c r="BZ189" s="89"/>
      <c r="CA189" s="89"/>
      <c r="CB189" s="83"/>
      <c r="CC189" s="89"/>
      <c r="CD189" s="89"/>
      <c r="CE189" s="89"/>
      <c r="CF189" s="83"/>
      <c r="CG189" s="89"/>
      <c r="CH189" s="89"/>
      <c r="CI189" s="93"/>
      <c r="CJ189" s="83"/>
      <c r="CK189" s="89"/>
      <c r="CL189" s="89"/>
      <c r="CM189" s="93"/>
      <c r="CN189" s="83"/>
      <c r="CO189" s="89"/>
      <c r="CP189" s="89"/>
      <c r="CQ189" s="89"/>
      <c r="CR189" s="83"/>
      <c r="CS189" s="89"/>
      <c r="CT189" s="89"/>
      <c r="CU189" s="89"/>
      <c r="CV189" s="83"/>
      <c r="CW189" s="92"/>
      <c r="CX189" s="93"/>
      <c r="CY189" s="89"/>
      <c r="CZ189" s="83"/>
      <c r="DA189" s="89"/>
      <c r="DB189" s="89"/>
      <c r="DC189" s="89"/>
      <c r="DD189" s="83"/>
      <c r="DE189" s="92"/>
      <c r="DF189" s="93"/>
      <c r="DG189" s="89"/>
      <c r="DH189" s="83"/>
      <c r="DI189" s="92"/>
      <c r="DJ189" s="93"/>
      <c r="DK189" s="89"/>
      <c r="DL189" s="83"/>
      <c r="DM189" s="89"/>
      <c r="DN189" s="89"/>
      <c r="DO189" s="89"/>
    </row>
    <row r="190" spans="1:119" ht="18.75" customHeight="1">
      <c r="A190" s="83"/>
      <c r="B190" s="83"/>
      <c r="C190" s="83"/>
      <c r="D190" s="83"/>
      <c r="E190" s="83"/>
      <c r="F190" s="83"/>
      <c r="G190" s="89"/>
      <c r="H190" s="89"/>
      <c r="I190" s="89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3"/>
      <c r="AJ190" s="83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3"/>
      <c r="BA190" s="89"/>
      <c r="BB190" s="89"/>
      <c r="BC190" s="89"/>
      <c r="BD190" s="83"/>
      <c r="BE190" s="89"/>
      <c r="BF190" s="89"/>
      <c r="BG190" s="89"/>
      <c r="BH190" s="83"/>
      <c r="BI190" s="89"/>
      <c r="BJ190" s="89"/>
      <c r="BK190" s="89"/>
      <c r="BL190" s="83"/>
      <c r="BM190" s="89"/>
      <c r="BN190" s="89"/>
      <c r="BO190" s="89"/>
      <c r="BP190" s="83"/>
      <c r="BQ190" s="89"/>
      <c r="BR190" s="89"/>
      <c r="BS190" s="89"/>
      <c r="BT190" s="83"/>
      <c r="BU190" s="89"/>
      <c r="BV190" s="89"/>
      <c r="BW190" s="89"/>
      <c r="BX190" s="83"/>
      <c r="BY190" s="89"/>
      <c r="BZ190" s="89"/>
      <c r="CA190" s="89"/>
      <c r="CB190" s="83"/>
      <c r="CC190" s="89"/>
      <c r="CD190" s="89"/>
      <c r="CE190" s="89"/>
      <c r="CF190" s="83"/>
      <c r="CG190" s="89"/>
      <c r="CH190" s="89"/>
      <c r="CI190" s="93"/>
      <c r="CJ190" s="83"/>
      <c r="CK190" s="89"/>
      <c r="CL190" s="89"/>
      <c r="CM190" s="93"/>
      <c r="CN190" s="83"/>
      <c r="CO190" s="89"/>
      <c r="CP190" s="89"/>
      <c r="CQ190" s="89"/>
      <c r="CR190" s="83"/>
      <c r="CS190" s="89"/>
      <c r="CT190" s="89"/>
      <c r="CU190" s="89"/>
      <c r="CV190" s="83"/>
      <c r="CW190" s="92"/>
      <c r="CX190" s="93"/>
      <c r="CY190" s="89"/>
      <c r="CZ190" s="83"/>
      <c r="DA190" s="89"/>
      <c r="DB190" s="89"/>
      <c r="DC190" s="89"/>
      <c r="DD190" s="83"/>
      <c r="DE190" s="92"/>
      <c r="DF190" s="93"/>
      <c r="DG190" s="89"/>
      <c r="DH190" s="83"/>
      <c r="DI190" s="92"/>
      <c r="DJ190" s="93"/>
      <c r="DK190" s="89"/>
      <c r="DL190" s="83"/>
      <c r="DM190" s="89"/>
      <c r="DN190" s="89"/>
      <c r="DO190" s="89"/>
    </row>
    <row r="191" spans="1:119" ht="18.75" customHeight="1">
      <c r="A191" s="83"/>
      <c r="B191" s="83"/>
      <c r="C191" s="83"/>
      <c r="D191" s="83"/>
      <c r="E191" s="83"/>
      <c r="F191" s="83"/>
      <c r="G191" s="89"/>
      <c r="H191" s="89"/>
      <c r="I191" s="89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3"/>
      <c r="AJ191" s="83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3"/>
      <c r="BA191" s="89"/>
      <c r="BB191" s="89"/>
      <c r="BC191" s="89"/>
      <c r="BD191" s="83"/>
      <c r="BE191" s="89"/>
      <c r="BF191" s="89"/>
      <c r="BG191" s="89"/>
      <c r="BH191" s="83"/>
      <c r="BI191" s="89"/>
      <c r="BJ191" s="89"/>
      <c r="BK191" s="89"/>
      <c r="BL191" s="83"/>
      <c r="BM191" s="89"/>
      <c r="BN191" s="89"/>
      <c r="BO191" s="89"/>
      <c r="BP191" s="83"/>
      <c r="BQ191" s="89"/>
      <c r="BR191" s="89"/>
      <c r="BS191" s="89"/>
      <c r="BT191" s="83"/>
      <c r="BU191" s="89"/>
      <c r="BV191" s="89"/>
      <c r="BW191" s="89"/>
      <c r="BX191" s="83"/>
      <c r="BY191" s="89"/>
      <c r="BZ191" s="89"/>
      <c r="CA191" s="89"/>
      <c r="CB191" s="83"/>
      <c r="CC191" s="89"/>
      <c r="CD191" s="89"/>
      <c r="CE191" s="89"/>
      <c r="CF191" s="83"/>
      <c r="CG191" s="89"/>
      <c r="CH191" s="89"/>
      <c r="CI191" s="93"/>
      <c r="CJ191" s="83"/>
      <c r="CK191" s="89"/>
      <c r="CL191" s="89"/>
      <c r="CM191" s="93"/>
      <c r="CN191" s="83"/>
      <c r="CO191" s="89"/>
      <c r="CP191" s="89"/>
      <c r="CQ191" s="89"/>
      <c r="CR191" s="83"/>
      <c r="CS191" s="89"/>
      <c r="CT191" s="89"/>
      <c r="CU191" s="89"/>
      <c r="CV191" s="83"/>
      <c r="CW191" s="92"/>
      <c r="CX191" s="93"/>
      <c r="CY191" s="89"/>
      <c r="CZ191" s="83"/>
      <c r="DA191" s="89"/>
      <c r="DB191" s="89"/>
      <c r="DC191" s="89"/>
      <c r="DD191" s="83"/>
      <c r="DE191" s="92"/>
      <c r="DF191" s="93"/>
      <c r="DG191" s="89"/>
      <c r="DH191" s="83"/>
      <c r="DI191" s="92"/>
      <c r="DJ191" s="93"/>
      <c r="DK191" s="89"/>
      <c r="DL191" s="83"/>
      <c r="DM191" s="89"/>
      <c r="DN191" s="89"/>
      <c r="DO191" s="89"/>
    </row>
    <row r="192" spans="1:119" ht="18.75" customHeight="1">
      <c r="A192" s="83"/>
      <c r="B192" s="83"/>
      <c r="C192" s="83"/>
      <c r="D192" s="83"/>
      <c r="E192" s="83"/>
      <c r="F192" s="83"/>
      <c r="G192" s="89"/>
      <c r="H192" s="89"/>
      <c r="I192" s="89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3"/>
      <c r="AJ192" s="83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3"/>
      <c r="BA192" s="89"/>
      <c r="BB192" s="89"/>
      <c r="BC192" s="89"/>
      <c r="BD192" s="83"/>
      <c r="BE192" s="89"/>
      <c r="BF192" s="89"/>
      <c r="BG192" s="89"/>
      <c r="BH192" s="83"/>
      <c r="BI192" s="89"/>
      <c r="BJ192" s="89"/>
      <c r="BK192" s="89"/>
      <c r="BL192" s="83"/>
      <c r="BM192" s="89"/>
      <c r="BN192" s="89"/>
      <c r="BO192" s="89"/>
      <c r="BP192" s="83"/>
      <c r="BQ192" s="89"/>
      <c r="BR192" s="89"/>
      <c r="BS192" s="89"/>
      <c r="BT192" s="83"/>
      <c r="BU192" s="89"/>
      <c r="BV192" s="89"/>
      <c r="BW192" s="89"/>
      <c r="BX192" s="83"/>
      <c r="BY192" s="89"/>
      <c r="BZ192" s="89"/>
      <c r="CA192" s="89"/>
      <c r="CB192" s="83"/>
      <c r="CC192" s="89"/>
      <c r="CD192" s="89"/>
      <c r="CE192" s="89"/>
      <c r="CF192" s="83"/>
      <c r="CG192" s="89"/>
      <c r="CH192" s="89"/>
      <c r="CI192" s="93"/>
      <c r="CJ192" s="83"/>
      <c r="CK192" s="89"/>
      <c r="CL192" s="89"/>
      <c r="CM192" s="93"/>
      <c r="CN192" s="83"/>
      <c r="CO192" s="89"/>
      <c r="CP192" s="89"/>
      <c r="CQ192" s="89"/>
      <c r="CR192" s="83"/>
      <c r="CS192" s="89"/>
      <c r="CT192" s="89"/>
      <c r="CU192" s="89"/>
      <c r="CV192" s="83"/>
      <c r="CW192" s="92"/>
      <c r="CX192" s="93"/>
      <c r="CY192" s="89"/>
      <c r="CZ192" s="83"/>
      <c r="DA192" s="89"/>
      <c r="DB192" s="89"/>
      <c r="DC192" s="89"/>
      <c r="DD192" s="83"/>
      <c r="DE192" s="92"/>
      <c r="DF192" s="93"/>
      <c r="DG192" s="89"/>
      <c r="DH192" s="83"/>
      <c r="DI192" s="92"/>
      <c r="DJ192" s="93"/>
      <c r="DK192" s="89"/>
      <c r="DL192" s="83"/>
      <c r="DM192" s="89"/>
      <c r="DN192" s="89"/>
      <c r="DO192" s="89"/>
    </row>
    <row r="193" spans="1:119" ht="18.75" customHeight="1">
      <c r="A193" s="83"/>
      <c r="B193" s="83"/>
      <c r="C193" s="83"/>
      <c r="D193" s="83"/>
      <c r="E193" s="83"/>
      <c r="F193" s="83"/>
      <c r="G193" s="89"/>
      <c r="H193" s="89"/>
      <c r="I193" s="89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3"/>
      <c r="AJ193" s="83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3"/>
      <c r="BA193" s="89"/>
      <c r="BB193" s="89"/>
      <c r="BC193" s="89"/>
      <c r="BD193" s="83"/>
      <c r="BE193" s="89"/>
      <c r="BF193" s="89"/>
      <c r="BG193" s="89"/>
      <c r="BH193" s="83"/>
      <c r="BI193" s="89"/>
      <c r="BJ193" s="89"/>
      <c r="BK193" s="89"/>
      <c r="BL193" s="83"/>
      <c r="BM193" s="89"/>
      <c r="BN193" s="89"/>
      <c r="BO193" s="89"/>
      <c r="BP193" s="83"/>
      <c r="BQ193" s="89"/>
      <c r="BR193" s="89"/>
      <c r="BS193" s="89"/>
      <c r="BT193" s="83"/>
      <c r="BU193" s="89"/>
      <c r="BV193" s="89"/>
      <c r="BW193" s="89"/>
      <c r="BX193" s="83"/>
      <c r="BY193" s="89"/>
      <c r="BZ193" s="89"/>
      <c r="CA193" s="89"/>
      <c r="CB193" s="83"/>
      <c r="CC193" s="89"/>
      <c r="CD193" s="89"/>
      <c r="CE193" s="89"/>
      <c r="CF193" s="83"/>
      <c r="CG193" s="89"/>
      <c r="CH193" s="89"/>
      <c r="CI193" s="93"/>
      <c r="CJ193" s="83"/>
      <c r="CK193" s="89"/>
      <c r="CL193" s="89"/>
      <c r="CM193" s="93"/>
      <c r="CN193" s="83"/>
      <c r="CO193" s="89"/>
      <c r="CP193" s="89"/>
      <c r="CQ193" s="89"/>
      <c r="CR193" s="83"/>
      <c r="CS193" s="89"/>
      <c r="CT193" s="89"/>
      <c r="CU193" s="89"/>
      <c r="CV193" s="83"/>
      <c r="CW193" s="92"/>
      <c r="CX193" s="93"/>
      <c r="CY193" s="89"/>
      <c r="CZ193" s="83"/>
      <c r="DA193" s="89"/>
      <c r="DB193" s="89"/>
      <c r="DC193" s="89"/>
      <c r="DD193" s="83"/>
      <c r="DE193" s="92"/>
      <c r="DF193" s="93"/>
      <c r="DG193" s="89"/>
      <c r="DH193" s="83"/>
      <c r="DI193" s="92"/>
      <c r="DJ193" s="93"/>
      <c r="DK193" s="89"/>
      <c r="DL193" s="83"/>
      <c r="DM193" s="89"/>
      <c r="DN193" s="89"/>
      <c r="DO193" s="89"/>
    </row>
  </sheetData>
  <phoneticPr fontId="38"/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"/>
  <sheetViews>
    <sheetView workbookViewId="0">
      <selection activeCell="H10" sqref="H10"/>
    </sheetView>
  </sheetViews>
  <sheetFormatPr defaultColWidth="14.375" defaultRowHeight="15" customHeight="1"/>
  <cols>
    <col min="1" max="1" width="11.875" customWidth="1"/>
    <col min="2" max="3" width="6.125" customWidth="1"/>
    <col min="4" max="4" width="8" customWidth="1"/>
    <col min="5" max="5" width="11.875" customWidth="1"/>
    <col min="6" max="7" width="6.125" customWidth="1"/>
    <col min="8" max="8" width="8" customWidth="1"/>
    <col min="9" max="9" width="11.875" customWidth="1"/>
    <col min="10" max="11" width="6.125" customWidth="1"/>
    <col min="12" max="12" width="8" customWidth="1"/>
    <col min="13" max="13" width="11.875" customWidth="1"/>
    <col min="14" max="15" width="6.125" customWidth="1"/>
    <col min="16" max="16" width="8" customWidth="1"/>
    <col min="17" max="17" width="11.875" customWidth="1"/>
    <col min="18" max="19" width="6.125" customWidth="1"/>
  </cols>
  <sheetData>
    <row r="1" spans="1:19" ht="17.25" customHeight="1">
      <c r="A1" s="110" t="str">
        <f>一覧様式!A1&amp;"出場人数確認表"</f>
        <v>第２回京築地区夏季記録会出場人数確認表</v>
      </c>
      <c r="B1" s="80"/>
      <c r="C1" s="80"/>
      <c r="D1" s="80"/>
      <c r="E1" s="110"/>
      <c r="F1" s="80"/>
      <c r="G1" s="80"/>
      <c r="H1" s="80"/>
      <c r="I1" s="111" t="s">
        <v>904</v>
      </c>
      <c r="J1" s="80"/>
      <c r="K1" s="80"/>
    </row>
    <row r="2" spans="1:19" ht="15" customHeight="1">
      <c r="A2" s="112"/>
      <c r="C2" s="113"/>
      <c r="E2" s="112"/>
      <c r="G2" s="113"/>
      <c r="H2" s="114" t="s">
        <v>905</v>
      </c>
      <c r="I2" s="115" t="s">
        <v>906</v>
      </c>
      <c r="J2" s="116"/>
      <c r="K2" s="114"/>
      <c r="L2" s="116"/>
      <c r="M2" s="114"/>
      <c r="P2" s="116"/>
      <c r="Q2" s="114"/>
    </row>
    <row r="3" spans="1:19" ht="15" customHeight="1">
      <c r="A3" s="112"/>
      <c r="C3" s="113"/>
      <c r="E3" s="112"/>
      <c r="G3" s="113"/>
      <c r="H3" s="114"/>
      <c r="I3" s="115" t="s">
        <v>907</v>
      </c>
      <c r="J3" s="116"/>
      <c r="K3" s="114"/>
      <c r="L3" s="116"/>
      <c r="M3" s="114"/>
      <c r="P3" s="116"/>
      <c r="Q3" s="114"/>
    </row>
    <row r="4" spans="1:19" ht="15" customHeight="1">
      <c r="A4" s="112"/>
      <c r="C4" s="113"/>
      <c r="E4" s="112"/>
      <c r="G4" s="113"/>
      <c r="H4" s="114"/>
      <c r="I4" s="115" t="s">
        <v>908</v>
      </c>
      <c r="J4" s="116"/>
      <c r="K4" s="114"/>
      <c r="L4" s="116"/>
      <c r="M4" s="114"/>
      <c r="P4" s="116"/>
      <c r="Q4" s="114"/>
    </row>
    <row r="5" spans="1:19" ht="13.5" customHeight="1"/>
    <row r="6" spans="1:19" ht="13.5" customHeight="1">
      <c r="A6" s="117" t="s">
        <v>548</v>
      </c>
      <c r="B6" s="118" t="s">
        <v>909</v>
      </c>
      <c r="C6" s="118" t="s">
        <v>910</v>
      </c>
      <c r="D6" s="119"/>
      <c r="E6" s="117" t="s">
        <v>43</v>
      </c>
      <c r="F6" s="118" t="s">
        <v>909</v>
      </c>
      <c r="G6" s="118" t="s">
        <v>910</v>
      </c>
      <c r="H6" s="120"/>
      <c r="I6" s="117" t="s">
        <v>110</v>
      </c>
      <c r="J6" s="118" t="s">
        <v>909</v>
      </c>
      <c r="K6" s="118" t="s">
        <v>910</v>
      </c>
      <c r="L6" s="120"/>
      <c r="M6" s="117" t="s">
        <v>108</v>
      </c>
      <c r="N6" s="118" t="s">
        <v>909</v>
      </c>
      <c r="O6" s="118" t="s">
        <v>910</v>
      </c>
      <c r="P6" s="120"/>
      <c r="Q6" s="117" t="s">
        <v>109</v>
      </c>
      <c r="R6" s="118" t="s">
        <v>909</v>
      </c>
      <c r="S6" s="118" t="s">
        <v>910</v>
      </c>
    </row>
    <row r="7" spans="1:19" ht="13.5" customHeight="1">
      <c r="A7" s="121" t="s">
        <v>162</v>
      </c>
      <c r="B7" s="122">
        <v>99</v>
      </c>
      <c r="C7" s="122">
        <f>COUNTIF(Ichiran!$H$2:$L$81,確認シート!$A$6&amp;確認シート!A7)</f>
        <v>0</v>
      </c>
      <c r="D7" s="119"/>
      <c r="E7" s="121" t="s">
        <v>159</v>
      </c>
      <c r="F7" s="122">
        <v>99</v>
      </c>
      <c r="G7" s="122">
        <f>COUNTIF(Ichiran!$H$2:$L$81,確認シート!$E$6&amp;確認シート!E7)</f>
        <v>0</v>
      </c>
      <c r="H7" s="120"/>
      <c r="I7" s="122" t="str">
        <f>計算シート!L3</f>
        <v>100m</v>
      </c>
      <c r="J7" s="122">
        <v>99</v>
      </c>
      <c r="K7" s="122">
        <f>COUNTIF(Ichiran!$H$2:$L$81,確認シート!$I$6&amp;確認シート!I7)</f>
        <v>0</v>
      </c>
      <c r="L7" s="120"/>
      <c r="M7" s="122" t="str">
        <f>計算シート!J3</f>
        <v>100m</v>
      </c>
      <c r="N7" s="118">
        <v>99</v>
      </c>
      <c r="O7" s="118">
        <f>COUNTIF(Ichiran!$H$2:$L$81,確認シート!$Q$6&amp;確認シート!Q7)</f>
        <v>0</v>
      </c>
      <c r="P7" s="120"/>
      <c r="Q7" s="122">
        <f>計算シート!K3</f>
        <v>0</v>
      </c>
      <c r="R7" s="118">
        <v>99</v>
      </c>
      <c r="S7" s="118">
        <f>COUNTIF(Ichiran!$H$2:$L$81,確認シート!$M$6&amp;確認シート!Q7)</f>
        <v>0</v>
      </c>
    </row>
    <row r="8" spans="1:19" ht="13.5" customHeight="1">
      <c r="A8" s="121" t="s">
        <v>163</v>
      </c>
      <c r="B8" s="122">
        <v>99</v>
      </c>
      <c r="C8" s="122">
        <f>COUNTIF(Ichiran!$H$2:$L$81,確認シート!$A$6&amp;確認シート!A8)</f>
        <v>0</v>
      </c>
      <c r="D8" s="119"/>
      <c r="E8" s="121" t="s">
        <v>160</v>
      </c>
      <c r="F8" s="122">
        <v>99</v>
      </c>
      <c r="G8" s="122">
        <f>COUNTIF(Ichiran!$H$2:$L$81,確認シート!$E$6&amp;確認シート!E8)</f>
        <v>0</v>
      </c>
      <c r="H8" s="120"/>
      <c r="I8" s="122" t="str">
        <f>計算シート!L4</f>
        <v>400ｍ</v>
      </c>
      <c r="J8" s="122">
        <v>99</v>
      </c>
      <c r="K8" s="122">
        <f>COUNTIF(Ichiran!$H$2:$L$81,確認シート!$I$6&amp;確認シート!I8)</f>
        <v>0</v>
      </c>
      <c r="L8" s="120"/>
      <c r="M8" s="122" t="str">
        <f>計算シート!J4</f>
        <v>400ｍ</v>
      </c>
      <c r="N8" s="118">
        <v>99</v>
      </c>
      <c r="O8" s="118">
        <f>COUNTIF(Ichiran!$H$2:$L$81,確認シート!$M$6&amp;確認シート!M8)</f>
        <v>0</v>
      </c>
      <c r="P8" s="120"/>
      <c r="Q8" s="122">
        <f>計算シート!K4</f>
        <v>0</v>
      </c>
      <c r="R8" s="118">
        <v>99</v>
      </c>
      <c r="S8" s="118">
        <f>COUNTIF(Ichiran!$H$2:$L$81,確認シート!$M$6&amp;確認シート!Q8)</f>
        <v>0</v>
      </c>
    </row>
    <row r="9" spans="1:19" ht="13.5" customHeight="1">
      <c r="A9" s="121" t="s">
        <v>164</v>
      </c>
      <c r="B9" s="122">
        <v>99</v>
      </c>
      <c r="C9" s="122">
        <f>COUNTIF(Ichiran!$H$2:$L$81,確認シート!$A$6&amp;確認シート!A9)</f>
        <v>0</v>
      </c>
      <c r="D9" s="119"/>
      <c r="E9" s="121" t="s">
        <v>161</v>
      </c>
      <c r="F9" s="122">
        <v>99</v>
      </c>
      <c r="G9" s="122">
        <f>COUNTIF(Ichiran!$H$2:$L$81,確認シート!$E$6&amp;確認シート!E9)</f>
        <v>0</v>
      </c>
      <c r="H9" s="120"/>
      <c r="I9" s="122" t="str">
        <f>計算シート!L5</f>
        <v>3000ｍ</v>
      </c>
      <c r="J9" s="122">
        <v>99</v>
      </c>
      <c r="K9" s="122">
        <f>COUNTIF(Ichiran!$H$2:$L$81,確認シート!$I$6&amp;確認シート!I9)</f>
        <v>0</v>
      </c>
      <c r="L9" s="120"/>
      <c r="M9" s="122" t="str">
        <f>計算シート!J5</f>
        <v>3000ｍ</v>
      </c>
      <c r="N9" s="118">
        <v>99</v>
      </c>
      <c r="O9" s="118">
        <f>COUNTIF(Ichiran!$H$2:$L$81,確認シート!$M$6&amp;確認シート!M9)</f>
        <v>0</v>
      </c>
      <c r="P9" s="120"/>
      <c r="Q9" s="122">
        <f>計算シート!K5</f>
        <v>0</v>
      </c>
      <c r="R9" s="118">
        <v>99</v>
      </c>
      <c r="S9" s="118">
        <f>COUNTIF(Ichiran!$H$2:$L$81,確認シート!$M$6&amp;確認シート!Q9)</f>
        <v>0</v>
      </c>
    </row>
    <row r="10" spans="1:19" ht="13.5" customHeight="1">
      <c r="A10" s="121" t="s">
        <v>165</v>
      </c>
      <c r="B10" s="122">
        <v>99</v>
      </c>
      <c r="C10" s="122">
        <f>COUNTIF(Ichiran!$H$2:$L$81,確認シート!$A$6&amp;確認シート!A10)</f>
        <v>0</v>
      </c>
      <c r="D10" s="119"/>
      <c r="E10" s="121" t="s">
        <v>205</v>
      </c>
      <c r="F10" s="122">
        <v>99</v>
      </c>
      <c r="G10" s="122">
        <f>COUNTIF(Ichiran!$H$2:$L$81,確認シート!$E$6&amp;確認シート!E10)</f>
        <v>0</v>
      </c>
      <c r="H10" s="120"/>
      <c r="I10" s="122"/>
      <c r="J10" s="122">
        <v>99</v>
      </c>
      <c r="K10" s="122">
        <f>COUNTIF(Ichiran!$H$2:$L$81,確認シート!$I$6&amp;確認シート!I10)</f>
        <v>0</v>
      </c>
      <c r="L10" s="120"/>
      <c r="M10" s="122" t="str">
        <f>計算シート!J6</f>
        <v>走幅跳</v>
      </c>
      <c r="N10" s="118">
        <v>99</v>
      </c>
      <c r="O10" s="118">
        <f>COUNTIF(Ichiran!$H$2:$L$81,確認シート!$M$6&amp;確認シート!M10)</f>
        <v>0</v>
      </c>
      <c r="P10" s="120"/>
      <c r="Q10" s="122">
        <f>計算シート!K6</f>
        <v>0</v>
      </c>
      <c r="R10" s="118">
        <v>99</v>
      </c>
      <c r="S10" s="118">
        <f>COUNTIF(Ichiran!$H$2:$L$81,確認シート!$M$6&amp;確認シート!Q10)</f>
        <v>0</v>
      </c>
    </row>
    <row r="11" spans="1:19" ht="13.5" customHeight="1">
      <c r="A11" s="121" t="s">
        <v>166</v>
      </c>
      <c r="B11" s="122">
        <v>99</v>
      </c>
      <c r="C11" s="122">
        <f>COUNTIF(Ichiran!$H$2:$L$81,確認シート!$A$6&amp;確認シート!A11)</f>
        <v>0</v>
      </c>
      <c r="D11" s="119"/>
      <c r="E11" s="121" t="s">
        <v>197</v>
      </c>
      <c r="F11" s="122">
        <v>99</v>
      </c>
      <c r="G11" s="122"/>
      <c r="H11" s="120"/>
      <c r="I11" s="122" t="str">
        <f>計算シート!L7</f>
        <v>走高跳</v>
      </c>
      <c r="J11" s="122">
        <v>99</v>
      </c>
      <c r="K11" s="122">
        <f>COUNTIF(Ichiran!$H$2:$L$81,確認シート!$I$6&amp;確認シート!I11)</f>
        <v>0</v>
      </c>
      <c r="L11" s="120"/>
      <c r="M11" s="122" t="str">
        <f>計算シート!J7</f>
        <v>走高跳</v>
      </c>
      <c r="N11" s="118">
        <v>99</v>
      </c>
      <c r="O11" s="118">
        <f>COUNTIF(Ichiran!$H$2:$L$81,確認シート!$M$6&amp;確認シート!M11)</f>
        <v>0</v>
      </c>
      <c r="P11" s="120"/>
      <c r="Q11" s="122">
        <f>計算シート!K7</f>
        <v>0</v>
      </c>
      <c r="R11" s="118">
        <v>99</v>
      </c>
      <c r="S11" s="118">
        <f>COUNTIF(Ichiran!$H$2:$L$81,確認シート!$M$6&amp;確認シート!Q11)</f>
        <v>0</v>
      </c>
    </row>
    <row r="12" spans="1:19" ht="16.5" customHeight="1">
      <c r="A12" s="121" t="s">
        <v>167</v>
      </c>
      <c r="B12" s="122">
        <v>99</v>
      </c>
      <c r="C12" s="122">
        <f>COUNTIF(Ichiran!$H$2:$L$81,確認シート!$A$6&amp;確認シート!A12)</f>
        <v>0</v>
      </c>
      <c r="D12" s="119"/>
      <c r="E12" s="91"/>
      <c r="F12" s="122">
        <v>99</v>
      </c>
      <c r="G12" s="122"/>
      <c r="H12" s="120"/>
      <c r="I12" s="122">
        <f>計算シート!L8</f>
        <v>0</v>
      </c>
      <c r="J12" s="122">
        <v>99</v>
      </c>
      <c r="K12" s="122">
        <f>COUNTIF(Ichiran!$H$2:$L$81,確認シート!$I$6&amp;確認シート!I12)</f>
        <v>0</v>
      </c>
      <c r="L12" s="120"/>
      <c r="M12" s="122">
        <f>計算シート!J8</f>
        <v>0</v>
      </c>
      <c r="N12" s="118">
        <v>99</v>
      </c>
      <c r="O12" s="118">
        <f>COUNTIF(Ichiran!$H$2:$L$81,確認シート!$M$6&amp;確認シート!M12)</f>
        <v>0</v>
      </c>
      <c r="P12" s="120"/>
      <c r="Q12" s="122">
        <f>計算シート!K8</f>
        <v>0</v>
      </c>
      <c r="R12" s="118">
        <v>99</v>
      </c>
      <c r="S12" s="118">
        <f>COUNTIF(Ichiran!$H$2:$L$81,確認シート!$M$6&amp;確認シート!Q12)</f>
        <v>0</v>
      </c>
    </row>
    <row r="13" spans="1:19" ht="13.5" customHeight="1">
      <c r="A13" s="121" t="s">
        <v>198</v>
      </c>
      <c r="B13" s="122">
        <v>99</v>
      </c>
      <c r="C13" s="122">
        <f>COUNTIF(Ichiran!$H$2:$L$81,確認シート!$A$6&amp;確認シート!A13)</f>
        <v>0</v>
      </c>
      <c r="D13" s="119"/>
      <c r="E13" s="121"/>
      <c r="F13" s="122">
        <v>99</v>
      </c>
      <c r="G13" s="122"/>
      <c r="H13" s="120"/>
      <c r="I13" s="122">
        <f>計算シート!L9</f>
        <v>0</v>
      </c>
      <c r="J13" s="122">
        <v>99</v>
      </c>
      <c r="K13" s="122">
        <f>COUNTIF(Ichiran!$H$2:$L$81,確認シート!$I$6&amp;確認シート!I13)</f>
        <v>0</v>
      </c>
      <c r="L13" s="120"/>
      <c r="M13" s="122">
        <f>計算シート!J9</f>
        <v>0</v>
      </c>
      <c r="N13" s="118">
        <v>99</v>
      </c>
      <c r="O13" s="118">
        <f>COUNTIF(Ichiran!$H$2:$L$81,確認シート!$M$6&amp;確認シート!M13)</f>
        <v>0</v>
      </c>
      <c r="P13" s="120"/>
      <c r="Q13" s="122">
        <f>計算シート!K9</f>
        <v>0</v>
      </c>
      <c r="R13" s="118">
        <v>99</v>
      </c>
      <c r="S13" s="118">
        <f>COUNTIF(Ichiran!$H$2:$L$81,確認シート!$M$6&amp;確認シート!Q13)</f>
        <v>0</v>
      </c>
    </row>
    <row r="14" spans="1:19" ht="13.5" customHeight="1">
      <c r="A14" s="121" t="s">
        <v>199</v>
      </c>
      <c r="B14" s="123">
        <v>99</v>
      </c>
      <c r="C14" s="123">
        <f>COUNTIF(Ichiran!$H$2:$L$81,確認シート!$A$6&amp;確認シート!A14)</f>
        <v>0</v>
      </c>
      <c r="D14" s="119"/>
      <c r="E14" s="121"/>
      <c r="F14" s="122">
        <v>99</v>
      </c>
      <c r="G14" s="122"/>
      <c r="H14" s="120"/>
      <c r="I14" s="122">
        <f>計算シート!L10</f>
        <v>0</v>
      </c>
      <c r="J14" s="122">
        <v>99</v>
      </c>
      <c r="K14" s="122">
        <f>COUNTIF(Ichiran!$H$2:$L$81,確認シート!$I$6&amp;確認シート!I14)</f>
        <v>0</v>
      </c>
      <c r="L14" s="120"/>
      <c r="M14" s="122">
        <f>計算シート!J10</f>
        <v>0</v>
      </c>
      <c r="N14" s="118">
        <v>99</v>
      </c>
      <c r="O14" s="118">
        <f>COUNTIF(Ichiran!$H$2:$L$81,確認シート!$M$6&amp;確認シート!M14)</f>
        <v>0</v>
      </c>
      <c r="P14" s="120"/>
      <c r="Q14" s="122">
        <f>計算シート!K10</f>
        <v>0</v>
      </c>
      <c r="R14" s="118">
        <v>99</v>
      </c>
      <c r="S14" s="118">
        <f>COUNTIF(Ichiran!$H$2:$L$81,確認シート!$M$6&amp;確認シート!Q14)</f>
        <v>0</v>
      </c>
    </row>
    <row r="15" spans="1:19" ht="13.5" customHeight="1">
      <c r="A15" s="121" t="s">
        <v>200</v>
      </c>
      <c r="B15" s="123">
        <v>99</v>
      </c>
      <c r="C15" s="123">
        <f>COUNTIF(Ichiran!$H$2:$L$81,確認シート!$A$6&amp;確認シート!A15)</f>
        <v>0</v>
      </c>
      <c r="D15" s="119"/>
      <c r="E15" s="121"/>
      <c r="F15" s="122">
        <v>99</v>
      </c>
      <c r="G15" s="122"/>
      <c r="H15" s="120"/>
      <c r="I15" s="122">
        <f>計算シート!L11</f>
        <v>0</v>
      </c>
      <c r="J15" s="122">
        <v>99</v>
      </c>
      <c r="K15" s="122">
        <f>COUNTIF(Ichiran!$H$2:$L$81,確認シート!$I$6&amp;確認シート!I15)</f>
        <v>0</v>
      </c>
      <c r="L15" s="120"/>
      <c r="M15" s="122">
        <f>計算シート!J11</f>
        <v>0</v>
      </c>
      <c r="N15" s="118">
        <v>99</v>
      </c>
      <c r="O15" s="118">
        <f>COUNTIF(Ichiran!$H$2:$L$81,確認シート!$M$6&amp;確認シート!M15)</f>
        <v>0</v>
      </c>
      <c r="P15" s="120"/>
      <c r="Q15" s="122">
        <f>計算シート!K11</f>
        <v>0</v>
      </c>
      <c r="R15" s="118">
        <v>99</v>
      </c>
      <c r="S15" s="118">
        <f>COUNTIF(Ichiran!$H$2:$L$81,確認シート!$M$6&amp;確認シート!Q15)</f>
        <v>0</v>
      </c>
    </row>
    <row r="16" spans="1:19" ht="13.5" customHeight="1">
      <c r="A16" s="121" t="s">
        <v>201</v>
      </c>
      <c r="B16" s="123">
        <v>99</v>
      </c>
      <c r="C16" s="123">
        <f>COUNTIF(Ichiran!$H$2:$L$81,確認シート!$A$6&amp;確認シート!A16)</f>
        <v>0</v>
      </c>
      <c r="D16" s="119"/>
      <c r="E16" s="121"/>
      <c r="F16" s="122">
        <v>99</v>
      </c>
      <c r="G16" s="122"/>
      <c r="H16" s="120"/>
      <c r="I16" s="122">
        <f>計算シート!L12</f>
        <v>0</v>
      </c>
      <c r="J16" s="122">
        <v>99</v>
      </c>
      <c r="K16" s="122">
        <f>COUNTIF(Ichiran!$H$2:$L$81,確認シート!$I$6&amp;確認シート!I16)</f>
        <v>0</v>
      </c>
      <c r="L16" s="120"/>
      <c r="M16" s="122">
        <f>計算シート!J12</f>
        <v>0</v>
      </c>
      <c r="N16" s="118">
        <v>99</v>
      </c>
      <c r="O16" s="118">
        <f>COUNTIF(Ichiran!$H$2:$L$81,確認シート!$M$6&amp;確認シート!M16)</f>
        <v>0</v>
      </c>
      <c r="P16" s="120"/>
      <c r="Q16" s="122">
        <f>計算シート!K12</f>
        <v>0</v>
      </c>
      <c r="R16" s="118">
        <v>99</v>
      </c>
      <c r="S16" s="118">
        <f>COUNTIF(Ichiran!$H$2:$L$81,確認シート!$M$6&amp;確認シート!Q16)</f>
        <v>0</v>
      </c>
    </row>
    <row r="17" spans="1:19" ht="13.5" customHeight="1">
      <c r="A17" s="121" t="s">
        <v>202</v>
      </c>
      <c r="B17" s="123">
        <v>99</v>
      </c>
      <c r="C17" s="123">
        <f>COUNTIF(Ichiran!$H$2:$L$81,確認シート!$A$6&amp;確認シート!A17)</f>
        <v>0</v>
      </c>
      <c r="D17" s="119"/>
      <c r="E17" s="121"/>
      <c r="F17" s="122">
        <v>99</v>
      </c>
      <c r="G17" s="122"/>
      <c r="H17" s="120"/>
      <c r="I17" s="122">
        <f>計算シート!L13</f>
        <v>0</v>
      </c>
      <c r="J17" s="122">
        <v>99</v>
      </c>
      <c r="K17" s="122">
        <f>COUNTIF(Ichiran!$H$2:$L$81,確認シート!$I$6&amp;確認シート!I17)</f>
        <v>0</v>
      </c>
      <c r="L17" s="120"/>
      <c r="M17" s="122">
        <f>計算シート!J13</f>
        <v>0</v>
      </c>
      <c r="N17" s="118">
        <v>99</v>
      </c>
      <c r="O17" s="118">
        <f>COUNTIF(Ichiran!$H$2:$L$81,確認シート!$M$6&amp;確認シート!M17)</f>
        <v>0</v>
      </c>
      <c r="P17" s="120"/>
      <c r="Q17" s="122">
        <f>計算シート!K13</f>
        <v>0</v>
      </c>
      <c r="R17" s="118">
        <v>99</v>
      </c>
      <c r="S17" s="118">
        <f>COUNTIF(Ichiran!$H$2:$L$81,確認シート!$M$6&amp;確認シート!Q17)</f>
        <v>0</v>
      </c>
    </row>
    <row r="18" spans="1:19" ht="13.5" customHeight="1">
      <c r="A18" s="121" t="s">
        <v>203</v>
      </c>
      <c r="B18" s="123">
        <v>99</v>
      </c>
      <c r="C18" s="123">
        <f>COUNTIF(Ichiran!$H$2:$L$81,確認シート!$A$6&amp;確認シート!A18)</f>
        <v>0</v>
      </c>
      <c r="D18" s="119"/>
      <c r="E18" s="121"/>
      <c r="F18" s="122">
        <v>99</v>
      </c>
      <c r="G18" s="122"/>
      <c r="H18" s="120"/>
      <c r="I18" s="122">
        <f>計算シート!L14</f>
        <v>0</v>
      </c>
      <c r="J18" s="122">
        <v>99</v>
      </c>
      <c r="K18" s="122">
        <f>COUNTIF(Ichiran!$H$2:$L$81,確認シート!$I$6&amp;確認シート!I18)</f>
        <v>0</v>
      </c>
      <c r="L18" s="120"/>
      <c r="M18" s="122">
        <f>計算シート!J14</f>
        <v>0</v>
      </c>
      <c r="N18" s="118">
        <v>99</v>
      </c>
      <c r="O18" s="118">
        <f>COUNTIF(Ichiran!$H$2:$L$81,確認シート!$M$6&amp;確認シート!M18)</f>
        <v>0</v>
      </c>
      <c r="P18" s="120"/>
      <c r="Q18" s="122">
        <f>計算シート!K14</f>
        <v>0</v>
      </c>
      <c r="R18" s="118">
        <v>99</v>
      </c>
      <c r="S18" s="118">
        <f>COUNTIF(Ichiran!$H$2:$L$81,確認シート!$M$6&amp;確認シート!Q18)</f>
        <v>0</v>
      </c>
    </row>
    <row r="19" spans="1:19" ht="13.5" customHeight="1">
      <c r="A19" s="121"/>
      <c r="B19" s="123">
        <v>99</v>
      </c>
      <c r="C19" s="123">
        <f>COUNTIF(Ichiran!$H$2:$L$81,確認シート!$A$6&amp;確認シート!A19)</f>
        <v>0</v>
      </c>
      <c r="D19" s="119"/>
      <c r="E19" s="121"/>
      <c r="F19" s="122">
        <v>99</v>
      </c>
      <c r="G19" s="122"/>
      <c r="H19" s="120"/>
      <c r="I19" s="122">
        <f>計算シート!L15</f>
        <v>0</v>
      </c>
      <c r="J19" s="122">
        <v>99</v>
      </c>
      <c r="K19" s="122">
        <f>COUNTIF(Ichiran!$H$2:$L$81,確認シート!$I$6&amp;確認シート!I19)</f>
        <v>0</v>
      </c>
      <c r="L19" s="120"/>
      <c r="M19" s="122">
        <f>計算シート!J15</f>
        <v>0</v>
      </c>
      <c r="N19" s="118">
        <v>99</v>
      </c>
      <c r="O19" s="118">
        <f>COUNTIF(Ichiran!$H$2:$L$81,確認シート!$M$6&amp;確認シート!M19)</f>
        <v>0</v>
      </c>
      <c r="P19" s="120"/>
      <c r="Q19" s="122">
        <f>計算シート!K15</f>
        <v>0</v>
      </c>
      <c r="R19" s="118">
        <v>99</v>
      </c>
      <c r="S19" s="118">
        <f>COUNTIF(Ichiran!$H$2:$L$81,確認シート!$M$6&amp;確認シート!Q19)</f>
        <v>0</v>
      </c>
    </row>
    <row r="20" spans="1:19" ht="13.5" customHeight="1">
      <c r="A20" s="123"/>
      <c r="B20" s="123">
        <v>99</v>
      </c>
      <c r="C20" s="123">
        <f>COUNTIF(Ichiran!$H$2:$L$81,確認シート!$A$6&amp;確認シート!A20)</f>
        <v>0</v>
      </c>
      <c r="D20" s="119"/>
      <c r="E20" s="121"/>
      <c r="F20" s="122">
        <v>99</v>
      </c>
      <c r="G20" s="122"/>
      <c r="H20" s="120"/>
      <c r="I20" s="122">
        <f>計算シート!L16</f>
        <v>0</v>
      </c>
      <c r="J20" s="122">
        <v>99</v>
      </c>
      <c r="K20" s="122">
        <f>COUNTIF(Ichiran!$H$2:$L$81,確認シート!$I$6&amp;確認シート!I20)</f>
        <v>0</v>
      </c>
      <c r="L20" s="120"/>
      <c r="M20" s="122">
        <f>計算シート!J16</f>
        <v>0</v>
      </c>
      <c r="N20" s="118">
        <v>99</v>
      </c>
      <c r="O20" s="118">
        <f>COUNTIF(Ichiran!$H$2:$L$81,確認シート!$M$6&amp;確認シート!M20)</f>
        <v>0</v>
      </c>
      <c r="P20" s="120"/>
      <c r="Q20" s="122">
        <f>計算シート!K16</f>
        <v>0</v>
      </c>
      <c r="R20" s="118">
        <v>99</v>
      </c>
      <c r="S20" s="118">
        <f>COUNTIF(Ichiran!$H$2:$L$81,確認シート!$M$6&amp;確認シート!Q20)</f>
        <v>0</v>
      </c>
    </row>
    <row r="21" spans="1:19" ht="13.5" customHeight="1">
      <c r="A21" s="123"/>
      <c r="B21" s="123">
        <v>99</v>
      </c>
      <c r="C21" s="123">
        <f>COUNTIF(Ichiran!$H$2:$L$81,確認シート!$A$6&amp;確認シート!A21)</f>
        <v>0</v>
      </c>
      <c r="D21" s="119"/>
      <c r="E21" s="121"/>
      <c r="F21" s="122">
        <v>99</v>
      </c>
      <c r="G21" s="122"/>
      <c r="H21" s="120"/>
      <c r="I21" s="122">
        <f>計算シート!L17</f>
        <v>0</v>
      </c>
      <c r="J21" s="122">
        <v>99</v>
      </c>
      <c r="K21" s="122">
        <f>COUNTIF(Ichiran!$H$2:$L$81,確認シート!$I$6&amp;確認シート!I21)</f>
        <v>0</v>
      </c>
      <c r="L21" s="120"/>
      <c r="M21" s="122">
        <f>計算シート!J17</f>
        <v>0</v>
      </c>
      <c r="N21" s="118">
        <v>99</v>
      </c>
      <c r="O21" s="118">
        <f>COUNTIF(Ichiran!$H$2:$L$81,確認シート!$M$6&amp;確認シート!M21)</f>
        <v>0</v>
      </c>
      <c r="P21" s="120"/>
      <c r="Q21" s="122">
        <f>計算シート!K17</f>
        <v>0</v>
      </c>
      <c r="R21" s="118">
        <v>99</v>
      </c>
      <c r="S21" s="118">
        <f>COUNTIF(Ichiran!$H$2:$L$81,確認シート!$M$6&amp;確認シート!Q21)</f>
        <v>0</v>
      </c>
    </row>
    <row r="22" spans="1:19" ht="13.5" customHeight="1">
      <c r="A22" s="123"/>
      <c r="B22" s="123">
        <v>99</v>
      </c>
      <c r="C22" s="123">
        <f>COUNTIF(Ichiran!$H$2:$L$81,確認シート!$A$6&amp;確認シート!A22)</f>
        <v>0</v>
      </c>
      <c r="D22" s="119"/>
      <c r="E22" s="121"/>
      <c r="F22" s="122">
        <v>99</v>
      </c>
      <c r="G22" s="122"/>
      <c r="H22" s="120"/>
      <c r="I22" s="122">
        <f>計算シート!L18</f>
        <v>0</v>
      </c>
      <c r="J22" s="122">
        <v>99</v>
      </c>
      <c r="K22" s="122">
        <f>COUNTIF(Ichiran!$H$2:$L$81,確認シート!$I$6&amp;確認シート!I22)</f>
        <v>0</v>
      </c>
      <c r="L22" s="120"/>
      <c r="M22" s="122">
        <f>計算シート!J18</f>
        <v>0</v>
      </c>
      <c r="N22" s="118">
        <v>99</v>
      </c>
      <c r="O22" s="118">
        <f>COUNTIF(Ichiran!$H$2:$L$81,確認シート!$M$6&amp;確認シート!M22)</f>
        <v>0</v>
      </c>
      <c r="P22" s="120"/>
      <c r="Q22" s="122">
        <f>計算シート!K18</f>
        <v>0</v>
      </c>
      <c r="R22" s="118">
        <v>99</v>
      </c>
      <c r="S22" s="118">
        <f>COUNTIF(Ichiran!$H$2:$L$81,確認シート!$M$6&amp;確認シート!Q22)</f>
        <v>0</v>
      </c>
    </row>
    <row r="23" spans="1:19" ht="13.5" customHeight="1">
      <c r="A23" s="123"/>
      <c r="B23" s="123">
        <v>99</v>
      </c>
      <c r="C23" s="123">
        <f>COUNTIF(Ichiran!$H$2:$L$81,確認シート!$A$6&amp;確認シート!A23)</f>
        <v>0</v>
      </c>
      <c r="D23" s="119"/>
      <c r="E23" s="121"/>
      <c r="F23" s="122">
        <v>99</v>
      </c>
      <c r="G23" s="122"/>
      <c r="H23" s="120"/>
      <c r="I23" s="122">
        <f>計算シート!L19</f>
        <v>0</v>
      </c>
      <c r="J23" s="122">
        <v>99</v>
      </c>
      <c r="K23" s="122">
        <f>COUNTIF(Ichiran!$H$2:$L$81,確認シート!$I$6&amp;確認シート!I23)</f>
        <v>0</v>
      </c>
      <c r="L23" s="120"/>
      <c r="M23" s="122">
        <f>計算シート!J19</f>
        <v>0</v>
      </c>
      <c r="N23" s="118">
        <v>99</v>
      </c>
      <c r="O23" s="118">
        <f>COUNTIF(Ichiran!$H$2:$L$81,確認シート!$M$6&amp;確認シート!M23)</f>
        <v>0</v>
      </c>
      <c r="P23" s="120"/>
      <c r="Q23" s="122">
        <f>計算シート!K19</f>
        <v>0</v>
      </c>
      <c r="R23" s="118">
        <v>99</v>
      </c>
      <c r="S23" s="118">
        <f>COUNTIF(Ichiran!$H$2:$L$81,確認シート!$M$6&amp;確認シート!Q23)</f>
        <v>0</v>
      </c>
    </row>
    <row r="24" spans="1:19" ht="13.5" customHeight="1">
      <c r="A24" s="123"/>
      <c r="B24" s="123">
        <v>99</v>
      </c>
      <c r="C24" s="123">
        <f>COUNTIF(Ichiran!$H$2:$L$81,確認シート!$A$6&amp;確認シート!A24)</f>
        <v>0</v>
      </c>
      <c r="D24" s="119"/>
      <c r="E24" s="121"/>
      <c r="F24" s="122">
        <v>99</v>
      </c>
      <c r="G24" s="122"/>
      <c r="H24" s="120"/>
      <c r="I24" s="122">
        <f>計算シート!L20</f>
        <v>0</v>
      </c>
      <c r="J24" s="122">
        <v>99</v>
      </c>
      <c r="K24" s="122">
        <f>COUNTIF(Ichiran!$H$2:$L$81,確認シート!$I$6&amp;確認シート!I24)</f>
        <v>0</v>
      </c>
      <c r="L24" s="120"/>
      <c r="M24" s="122">
        <f>計算シート!J20</f>
        <v>0</v>
      </c>
      <c r="N24" s="118">
        <v>99</v>
      </c>
      <c r="O24" s="118">
        <f>COUNTIF(Ichiran!$H$2:$L$81,確認シート!$M$6&amp;確認シート!M24)</f>
        <v>0</v>
      </c>
      <c r="P24" s="120"/>
      <c r="Q24" s="122">
        <f>計算シート!K20</f>
        <v>0</v>
      </c>
      <c r="R24" s="118">
        <v>99</v>
      </c>
      <c r="S24" s="118">
        <f>COUNTIF(Ichiran!$H$2:$L$81,確認シート!$M$6&amp;確認シート!Q24)</f>
        <v>0</v>
      </c>
    </row>
    <row r="25" spans="1:19" ht="13.5" customHeight="1">
      <c r="A25" s="123"/>
      <c r="B25" s="123">
        <v>99</v>
      </c>
      <c r="C25" s="123">
        <f>COUNTIF(Ichiran!$H$2:$L$81,確認シート!$A$6&amp;確認シート!A25)</f>
        <v>0</v>
      </c>
      <c r="D25" s="119"/>
      <c r="E25" s="121"/>
      <c r="F25" s="122">
        <v>99</v>
      </c>
      <c r="G25" s="122"/>
      <c r="H25" s="120"/>
      <c r="I25" s="122">
        <f>計算シート!L21</f>
        <v>0</v>
      </c>
      <c r="J25" s="122">
        <v>99</v>
      </c>
      <c r="K25" s="122">
        <f>COUNTIF(Ichiran!$H$2:$L$81,確認シート!$I$6&amp;確認シート!I25)</f>
        <v>0</v>
      </c>
      <c r="L25" s="120"/>
      <c r="M25" s="122">
        <f>計算シート!J21</f>
        <v>0</v>
      </c>
      <c r="N25" s="118">
        <v>99</v>
      </c>
      <c r="O25" s="118">
        <f>COUNTIF(Ichiran!$H$2:$L$81,確認シート!$M$6&amp;確認シート!M25)</f>
        <v>0</v>
      </c>
      <c r="P25" s="120"/>
      <c r="Q25" s="122">
        <f>計算シート!K21</f>
        <v>0</v>
      </c>
      <c r="R25" s="118">
        <v>99</v>
      </c>
      <c r="S25" s="118">
        <f>COUNTIF(Ichiran!$H$2:$L$81,確認シート!$M$6&amp;確認シート!Q25)</f>
        <v>0</v>
      </c>
    </row>
    <row r="26" spans="1:19" ht="13.5" customHeight="1">
      <c r="A26" s="123" t="s">
        <v>938</v>
      </c>
      <c r="B26" s="123">
        <v>99</v>
      </c>
      <c r="C26" s="123">
        <f>COUNTIF(Ichiran!$H$2:$L$81,確認シート!$A$6&amp;確認シート!A26)</f>
        <v>0</v>
      </c>
      <c r="D26" s="119"/>
      <c r="E26" s="121" t="str">
        <f>計算シート!M22</f>
        <v>中学男子</v>
      </c>
      <c r="F26" s="122">
        <v>99</v>
      </c>
      <c r="G26" s="122"/>
      <c r="H26" s="120"/>
      <c r="I26" s="122" t="str">
        <f>計算シート!L22</f>
        <v>高校男子</v>
      </c>
      <c r="J26" s="122">
        <v>99</v>
      </c>
      <c r="K26" s="122">
        <f>COUNTIF(Ichiran!$H$2:$L$81,確認シート!$I$6&amp;確認シート!I26)</f>
        <v>0</v>
      </c>
      <c r="L26" s="120"/>
      <c r="M26" s="122" t="str">
        <f>計算シート!J22</f>
        <v>一般男子</v>
      </c>
      <c r="N26" s="118">
        <v>99</v>
      </c>
      <c r="O26" s="118">
        <f>COUNTIF(Ichiran!$H$2:$L$81,確認シート!$M$6&amp;確認シート!M26)</f>
        <v>0</v>
      </c>
      <c r="P26" s="120"/>
      <c r="Q26" s="122">
        <f>計算シート!K22</f>
        <v>0</v>
      </c>
      <c r="R26" s="118">
        <v>99</v>
      </c>
      <c r="S26" s="118">
        <f>COUNTIF(Ichiran!$H$2:$L$81,確認シート!$M$6&amp;確認シート!Q26)</f>
        <v>0</v>
      </c>
    </row>
    <row r="27" spans="1:19" ht="13.5" customHeight="1">
      <c r="A27" s="123"/>
      <c r="B27" s="123">
        <v>99</v>
      </c>
      <c r="C27" s="123">
        <f>COUNTIF(Ichiran!$H$2:$L$81,確認シート!$A$6&amp;確認シート!A27)</f>
        <v>0</v>
      </c>
      <c r="D27" s="119"/>
      <c r="E27" s="121"/>
      <c r="F27" s="122">
        <v>99</v>
      </c>
      <c r="G27" s="122"/>
      <c r="H27" s="120"/>
      <c r="I27" s="122">
        <f>計算シート!L23</f>
        <v>0</v>
      </c>
      <c r="J27" s="122">
        <v>99</v>
      </c>
      <c r="K27" s="122">
        <f>COUNTIF(Ichiran!$H$2:$L$81,確認シート!$I$6&amp;確認シート!I27)</f>
        <v>0</v>
      </c>
      <c r="L27" s="120"/>
      <c r="M27" s="122">
        <f>計算シート!J23</f>
        <v>0</v>
      </c>
      <c r="N27" s="118">
        <v>99</v>
      </c>
      <c r="O27" s="118">
        <f>COUNTIF(Ichiran!$H$2:$L$81,確認シート!$M$6&amp;確認シート!M27)</f>
        <v>0</v>
      </c>
      <c r="P27" s="120"/>
      <c r="Q27" s="122">
        <f>計算シート!K23</f>
        <v>0</v>
      </c>
      <c r="R27" s="118">
        <v>99</v>
      </c>
      <c r="S27" s="118">
        <f>COUNTIF(Ichiran!$H$2:$L$81,確認シート!$M$6&amp;確認シート!Q27)</f>
        <v>0</v>
      </c>
    </row>
    <row r="28" spans="1:19" ht="13.5" customHeight="1">
      <c r="A28" s="123"/>
      <c r="B28" s="123">
        <v>99</v>
      </c>
      <c r="C28" s="123">
        <f>COUNTIF(Ichiran!$H$2:$L$81,確認シート!$A$6&amp;確認シート!A28)</f>
        <v>0</v>
      </c>
      <c r="D28" s="119"/>
      <c r="E28" s="121"/>
      <c r="F28" s="122">
        <v>99</v>
      </c>
      <c r="G28" s="122"/>
      <c r="H28" s="120"/>
      <c r="I28" s="122">
        <f>計算シート!L18</f>
        <v>0</v>
      </c>
      <c r="J28" s="122">
        <v>99</v>
      </c>
      <c r="K28" s="122">
        <f>COUNTIF(Ichiran!$H$2:$L$81,確認シート!$I$6&amp;確認シート!I28)</f>
        <v>0</v>
      </c>
      <c r="L28" s="120"/>
      <c r="M28" s="122">
        <f>計算シート!J18</f>
        <v>0</v>
      </c>
      <c r="N28" s="118">
        <v>99</v>
      </c>
      <c r="O28" s="118">
        <f>COUNTIF(Ichiran!$H$2:$L$81,確認シート!$M$6&amp;確認シート!M28)</f>
        <v>0</v>
      </c>
      <c r="P28" s="120"/>
      <c r="Q28" s="122">
        <f>計算シート!K18</f>
        <v>0</v>
      </c>
      <c r="R28" s="118">
        <v>99</v>
      </c>
      <c r="S28" s="118">
        <f>COUNTIF(Ichiran!$H$2:$L$81,確認シート!$M$6&amp;確認シート!Q28)</f>
        <v>0</v>
      </c>
    </row>
    <row r="29" spans="1:19" ht="13.5" customHeight="1">
      <c r="A29" s="124"/>
      <c r="B29" s="124"/>
      <c r="C29" s="124"/>
      <c r="D29" s="119"/>
      <c r="E29" s="124"/>
      <c r="F29" s="124"/>
      <c r="G29" s="124"/>
      <c r="H29" s="119"/>
      <c r="I29" s="124"/>
      <c r="J29" s="124"/>
      <c r="K29" s="124"/>
      <c r="L29" s="119"/>
      <c r="M29" s="124"/>
      <c r="N29" s="125"/>
      <c r="O29" s="125"/>
      <c r="P29" s="119"/>
      <c r="Q29" s="124"/>
      <c r="R29" s="125"/>
      <c r="S29" s="125"/>
    </row>
    <row r="30" spans="1:19" ht="13.5" customHeight="1">
      <c r="A30" s="117" t="s">
        <v>616</v>
      </c>
      <c r="B30" s="122" t="s">
        <v>909</v>
      </c>
      <c r="C30" s="122" t="s">
        <v>910</v>
      </c>
      <c r="D30" s="119"/>
      <c r="E30" s="117" t="s">
        <v>494</v>
      </c>
      <c r="F30" s="122" t="s">
        <v>909</v>
      </c>
      <c r="G30" s="122" t="s">
        <v>910</v>
      </c>
      <c r="H30" s="120"/>
      <c r="I30" s="117" t="s">
        <v>122</v>
      </c>
      <c r="J30" s="122" t="s">
        <v>909</v>
      </c>
      <c r="K30" s="122" t="s">
        <v>910</v>
      </c>
      <c r="L30" s="120"/>
      <c r="M30" s="117" t="s">
        <v>120</v>
      </c>
      <c r="N30" s="118" t="s">
        <v>909</v>
      </c>
      <c r="O30" s="118" t="s">
        <v>910</v>
      </c>
      <c r="P30" s="120"/>
      <c r="Q30" s="117" t="s">
        <v>121</v>
      </c>
      <c r="R30" s="118" t="s">
        <v>909</v>
      </c>
      <c r="S30" s="118" t="s">
        <v>910</v>
      </c>
    </row>
    <row r="31" spans="1:19" ht="13.5" customHeight="1">
      <c r="A31" s="121" t="s">
        <v>162</v>
      </c>
      <c r="B31" s="122">
        <v>99</v>
      </c>
      <c r="C31" s="122">
        <f>COUNTIF(Ichiran!$H$2:$L$81,確認シート!$A$30&amp;確認シート!A31)</f>
        <v>0</v>
      </c>
      <c r="D31" s="119"/>
      <c r="E31" s="121" t="s">
        <v>159</v>
      </c>
      <c r="F31" s="122">
        <v>99</v>
      </c>
      <c r="G31" s="122">
        <f>COUNTIF(Ichiran!$H$2:$L$81,確認シート!$E$30&amp;確認シート!E31)</f>
        <v>0</v>
      </c>
      <c r="H31" s="120"/>
      <c r="I31" s="122" t="str">
        <f>計算シート!X3</f>
        <v>100m</v>
      </c>
      <c r="J31" s="122">
        <v>99</v>
      </c>
      <c r="K31" s="122">
        <f>COUNTIF(Ichiran!$H$2:$L$81,確認シート!$I$30&amp;確認シート!I31)</f>
        <v>0</v>
      </c>
      <c r="L31" s="120"/>
      <c r="M31" s="122" t="str">
        <f>計算シート!V3</f>
        <v>100m</v>
      </c>
      <c r="N31" s="118">
        <v>99</v>
      </c>
      <c r="O31" s="118">
        <f>COUNTIF(Ichiran!$H$2:$L$81,確認シート!$M$30&amp;確認シート!M31)</f>
        <v>0</v>
      </c>
      <c r="P31" s="120"/>
      <c r="Q31" s="122">
        <f>計算シート!W3</f>
        <v>0</v>
      </c>
      <c r="R31" s="118">
        <v>99</v>
      </c>
      <c r="S31" s="118">
        <f>COUNTIF(Ichiran!$H$2:$L$81,確認シート!$Q$30&amp;確認シート!Q31)</f>
        <v>0</v>
      </c>
    </row>
    <row r="32" spans="1:19" ht="13.5" customHeight="1">
      <c r="A32" s="121" t="s">
        <v>163</v>
      </c>
      <c r="B32" s="122">
        <v>99</v>
      </c>
      <c r="C32" s="122">
        <f>COUNTIF(Ichiran!$H$2:$L$81,確認シート!$A$30&amp;確認シート!A32)</f>
        <v>0</v>
      </c>
      <c r="D32" s="119"/>
      <c r="E32" s="121" t="s">
        <v>160</v>
      </c>
      <c r="F32" s="122">
        <v>99</v>
      </c>
      <c r="G32" s="122">
        <f>COUNTIF(Ichiran!$H$2:$L$81,確認シート!$E$30&amp;確認シート!E32)</f>
        <v>0</v>
      </c>
      <c r="H32" s="120"/>
      <c r="I32" s="122" t="str">
        <f>計算シート!X4</f>
        <v>400m</v>
      </c>
      <c r="J32" s="122">
        <v>99</v>
      </c>
      <c r="K32" s="122">
        <f>COUNTIF(Ichiran!$H$2:$L$81,確認シート!$I$30&amp;確認シート!I32)</f>
        <v>0</v>
      </c>
      <c r="L32" s="120"/>
      <c r="M32" s="122" t="str">
        <f>計算シート!V4</f>
        <v>400m</v>
      </c>
      <c r="N32" s="118">
        <v>99</v>
      </c>
      <c r="O32" s="118">
        <f>COUNTIF(Ichiran!$H$2:$L$81,確認シート!$M$30&amp;確認シート!M32)</f>
        <v>0</v>
      </c>
      <c r="P32" s="120"/>
      <c r="Q32" s="122">
        <f>計算シート!W4</f>
        <v>0</v>
      </c>
      <c r="R32" s="118">
        <v>99</v>
      </c>
      <c r="S32" s="118">
        <f>COUNTIF(Ichiran!$H$2:$L$81,確認シート!$Q$30&amp;確認シート!Q32)</f>
        <v>0</v>
      </c>
    </row>
    <row r="33" spans="1:19" ht="13.5" customHeight="1">
      <c r="A33" s="121" t="s">
        <v>164</v>
      </c>
      <c r="B33" s="122">
        <v>99</v>
      </c>
      <c r="C33" s="122">
        <f>COUNTIF(Ichiran!$H$2:$L$81,確認シート!$A$30&amp;確認シート!A33)</f>
        <v>0</v>
      </c>
      <c r="D33" s="119"/>
      <c r="E33" s="121" t="s">
        <v>161</v>
      </c>
      <c r="F33" s="122">
        <v>99</v>
      </c>
      <c r="G33" s="122">
        <f>COUNTIF(Ichiran!$H$2:$L$81,確認シート!$E$30&amp;確認シート!E33)</f>
        <v>0</v>
      </c>
      <c r="H33" s="120"/>
      <c r="I33" s="122" t="str">
        <f>計算シート!X5</f>
        <v>800m</v>
      </c>
      <c r="J33" s="122">
        <v>99</v>
      </c>
      <c r="K33" s="122">
        <f>COUNTIF(Ichiran!$H$2:$L$81,確認シート!$I$30&amp;確認シート!I33)</f>
        <v>0</v>
      </c>
      <c r="L33" s="120"/>
      <c r="M33" s="122" t="str">
        <f>計算シート!V5</f>
        <v>800m</v>
      </c>
      <c r="N33" s="118">
        <v>99</v>
      </c>
      <c r="O33" s="118">
        <f>COUNTIF(Ichiran!$H$2:$L$81,確認シート!$M$30&amp;確認シート!M33)</f>
        <v>0</v>
      </c>
      <c r="P33" s="120"/>
      <c r="Q33" s="122">
        <f>計算シート!W5</f>
        <v>0</v>
      </c>
      <c r="R33" s="118">
        <v>99</v>
      </c>
      <c r="S33" s="118">
        <f>COUNTIF(Ichiran!$H$2:$L$81,確認シート!$Q$30&amp;確認シート!Q33)</f>
        <v>0</v>
      </c>
    </row>
    <row r="34" spans="1:19" ht="13.5" customHeight="1">
      <c r="A34" s="121" t="s">
        <v>165</v>
      </c>
      <c r="B34" s="122">
        <v>99</v>
      </c>
      <c r="C34" s="122">
        <f>COUNTIF(Ichiran!$H$2:$L$81,確認シート!$A$30&amp;確認シート!A34)</f>
        <v>0</v>
      </c>
      <c r="D34" s="119"/>
      <c r="E34" s="121" t="s">
        <v>205</v>
      </c>
      <c r="F34" s="122">
        <v>99</v>
      </c>
      <c r="G34" s="122">
        <f>COUNTIF(Ichiran!$H$2:$L$81,確認シート!$E$30&amp;確認シート!E34)</f>
        <v>0</v>
      </c>
      <c r="H34" s="120"/>
      <c r="I34" s="122" t="str">
        <f>計算シート!X6</f>
        <v>走幅跳</v>
      </c>
      <c r="J34" s="122">
        <v>99</v>
      </c>
      <c r="K34" s="122">
        <f>COUNTIF(Ichiran!$H$2:$L$81,確認シート!$I$30&amp;確認シート!I34)</f>
        <v>0</v>
      </c>
      <c r="L34" s="120"/>
      <c r="M34" s="122" t="str">
        <f>計算シート!V6</f>
        <v>走幅跳</v>
      </c>
      <c r="N34" s="118">
        <v>99</v>
      </c>
      <c r="O34" s="118">
        <f>COUNTIF(Ichiran!$H$2:$L$81,確認シート!$M$30&amp;確認シート!M34)</f>
        <v>0</v>
      </c>
      <c r="P34" s="120"/>
      <c r="Q34" s="122">
        <f>計算シート!W6</f>
        <v>0</v>
      </c>
      <c r="R34" s="118">
        <v>99</v>
      </c>
      <c r="S34" s="118">
        <f>COUNTIF(Ichiran!$H$2:$L$81,確認シート!$Q$30&amp;確認シート!Q34)</f>
        <v>0</v>
      </c>
    </row>
    <row r="35" spans="1:19" ht="13.5" customHeight="1">
      <c r="A35" s="121" t="s">
        <v>166</v>
      </c>
      <c r="B35" s="122">
        <v>99</v>
      </c>
      <c r="C35" s="122">
        <f>COUNTIF(Ichiran!$H$2:$L$81,確認シート!$A$30&amp;確認シート!A35)</f>
        <v>0</v>
      </c>
      <c r="D35" s="119"/>
      <c r="E35" s="121" t="s">
        <v>197</v>
      </c>
      <c r="F35" s="122">
        <v>99</v>
      </c>
      <c r="G35" s="122">
        <f>COUNTIF(Ichiran!$H$2:$L$81,確認シート!$E$30&amp;確認シート!E35)</f>
        <v>0</v>
      </c>
      <c r="H35" s="120"/>
      <c r="I35" s="122" t="str">
        <f>計算シート!X7</f>
        <v>走高跳</v>
      </c>
      <c r="J35" s="122">
        <v>99</v>
      </c>
      <c r="K35" s="122">
        <f>COUNTIF(Ichiran!$H$2:$L$81,確認シート!$I$30&amp;確認シート!I35)</f>
        <v>0</v>
      </c>
      <c r="L35" s="120"/>
      <c r="M35" s="122" t="str">
        <f>計算シート!V7</f>
        <v>走高跳</v>
      </c>
      <c r="N35" s="118">
        <v>99</v>
      </c>
      <c r="O35" s="118">
        <f>COUNTIF(Ichiran!$H$2:$L$81,確認シート!$M$30&amp;確認シート!M35)</f>
        <v>0</v>
      </c>
      <c r="P35" s="120"/>
      <c r="Q35" s="122">
        <f>計算シート!W7</f>
        <v>0</v>
      </c>
      <c r="R35" s="118">
        <v>99</v>
      </c>
      <c r="S35" s="118">
        <f>COUNTIF(Ichiran!$H$2:$L$81,確認シート!$Q$30&amp;確認シート!Q35)</f>
        <v>0</v>
      </c>
    </row>
    <row r="36" spans="1:19" ht="13.5" customHeight="1">
      <c r="A36" s="121" t="s">
        <v>167</v>
      </c>
      <c r="B36" s="122">
        <v>99</v>
      </c>
      <c r="C36" s="122">
        <f>COUNTIF(Ichiran!$H$2:$L$81,確認シート!$A$30&amp;確認シート!A36)</f>
        <v>0</v>
      </c>
      <c r="D36" s="119"/>
      <c r="E36" s="121"/>
      <c r="F36" s="122">
        <v>99</v>
      </c>
      <c r="G36" s="122">
        <f>COUNTIF(Ichiran!$H$2:$L$81,確認シート!$E$30&amp;確認シート!E36)</f>
        <v>0</v>
      </c>
      <c r="H36" s="120"/>
      <c r="I36" s="122">
        <f>計算シート!X8</f>
        <v>0</v>
      </c>
      <c r="J36" s="122">
        <v>99</v>
      </c>
      <c r="K36" s="122">
        <f>COUNTIF(Ichiran!$H$2:$L$81,確認シート!$I$30&amp;確認シート!I36)</f>
        <v>0</v>
      </c>
      <c r="L36" s="120"/>
      <c r="M36" s="122">
        <f>計算シート!V8</f>
        <v>0</v>
      </c>
      <c r="N36" s="118">
        <v>99</v>
      </c>
      <c r="O36" s="118">
        <f>COUNTIF(Ichiran!$H$2:$L$81,確認シート!$M$30&amp;確認シート!M36)</f>
        <v>0</v>
      </c>
      <c r="P36" s="120"/>
      <c r="Q36" s="122">
        <f>計算シート!W8</f>
        <v>0</v>
      </c>
      <c r="R36" s="118">
        <v>99</v>
      </c>
      <c r="S36" s="118">
        <f>COUNTIF(Ichiran!$H$2:$L$81,確認シート!$Q$30&amp;確認シート!Q36)</f>
        <v>0</v>
      </c>
    </row>
    <row r="37" spans="1:19" ht="13.5" customHeight="1">
      <c r="A37" s="121" t="s">
        <v>198</v>
      </c>
      <c r="B37" s="122">
        <v>99</v>
      </c>
      <c r="C37" s="122">
        <f>COUNTIF(Ichiran!$H$2:$L$81,確認シート!$A$30&amp;確認シート!A37)</f>
        <v>0</v>
      </c>
      <c r="D37" s="119"/>
      <c r="E37" s="121"/>
      <c r="F37" s="122">
        <v>99</v>
      </c>
      <c r="G37" s="122">
        <f>COUNTIF(Ichiran!$H$2:$L$81,確認シート!$E$30&amp;確認シート!E37)</f>
        <v>0</v>
      </c>
      <c r="H37" s="120"/>
      <c r="I37" s="122">
        <f>計算シート!X9</f>
        <v>0</v>
      </c>
      <c r="J37" s="122">
        <v>99</v>
      </c>
      <c r="K37" s="122">
        <f>COUNTIF(Ichiran!$H$2:$L$81,確認シート!$I$30&amp;確認シート!I37)</f>
        <v>0</v>
      </c>
      <c r="L37" s="120"/>
      <c r="M37" s="122">
        <f>計算シート!V9</f>
        <v>0</v>
      </c>
      <c r="N37" s="118">
        <v>99</v>
      </c>
      <c r="O37" s="118">
        <f>COUNTIF(Ichiran!$H$2:$L$81,確認シート!$M$30&amp;確認シート!M37)</f>
        <v>0</v>
      </c>
      <c r="P37" s="120"/>
      <c r="Q37" s="122">
        <f>計算シート!W9</f>
        <v>0</v>
      </c>
      <c r="R37" s="118">
        <v>99</v>
      </c>
      <c r="S37" s="118">
        <f>COUNTIF(Ichiran!$H$2:$L$81,確認シート!$Q$30&amp;確認シート!Q37)</f>
        <v>0</v>
      </c>
    </row>
    <row r="38" spans="1:19" ht="13.5" customHeight="1">
      <c r="A38" s="121" t="s">
        <v>199</v>
      </c>
      <c r="B38" s="122">
        <v>99</v>
      </c>
      <c r="C38" s="122">
        <f>COUNTIF(Ichiran!$H$2:$L$81,確認シート!$A$30&amp;確認シート!A38)</f>
        <v>0</v>
      </c>
      <c r="D38" s="119"/>
      <c r="E38" s="121"/>
      <c r="F38" s="122">
        <v>99</v>
      </c>
      <c r="G38" s="122">
        <f>COUNTIF(Ichiran!$H$2:$L$81,確認シート!$E$30&amp;確認シート!E38)</f>
        <v>0</v>
      </c>
      <c r="H38" s="120"/>
      <c r="I38" s="122">
        <f>計算シート!X10</f>
        <v>0</v>
      </c>
      <c r="J38" s="122">
        <v>99</v>
      </c>
      <c r="K38" s="122">
        <f>COUNTIF(Ichiran!$H$2:$L$81,確認シート!$I$30&amp;確認シート!I38)</f>
        <v>0</v>
      </c>
      <c r="L38" s="120"/>
      <c r="M38" s="122">
        <f>計算シート!V10</f>
        <v>0</v>
      </c>
      <c r="N38" s="118">
        <v>99</v>
      </c>
      <c r="O38" s="118">
        <f>COUNTIF(Ichiran!$H$2:$L$81,確認シート!$M$30&amp;確認シート!M38)</f>
        <v>0</v>
      </c>
      <c r="P38" s="120"/>
      <c r="Q38" s="122">
        <f>計算シート!W10</f>
        <v>0</v>
      </c>
      <c r="R38" s="118">
        <v>99</v>
      </c>
      <c r="S38" s="118">
        <f>COUNTIF(Ichiran!$H$2:$L$81,確認シート!$Q$30&amp;確認シート!Q38)</f>
        <v>0</v>
      </c>
    </row>
    <row r="39" spans="1:19" ht="13.5" customHeight="1">
      <c r="A39" s="121" t="s">
        <v>200</v>
      </c>
      <c r="B39" s="122">
        <v>99</v>
      </c>
      <c r="C39" s="122">
        <f>COUNTIF(Ichiran!$H$2:$L$81,確認シート!$A$30&amp;確認シート!A39)</f>
        <v>0</v>
      </c>
      <c r="D39" s="119"/>
      <c r="E39" s="121"/>
      <c r="F39" s="122">
        <v>99</v>
      </c>
      <c r="G39" s="122">
        <f>COUNTIF(Ichiran!$H$2:$L$81,確認シート!$E$6&amp;確認シート!E39)</f>
        <v>0</v>
      </c>
      <c r="H39" s="120"/>
      <c r="I39" s="122">
        <f>計算シート!X11</f>
        <v>0</v>
      </c>
      <c r="J39" s="122">
        <v>99</v>
      </c>
      <c r="K39" s="122">
        <f>COUNTIF(Ichiran!$H$2:$L$81,確認シート!$I$30&amp;確認シート!I39)</f>
        <v>0</v>
      </c>
      <c r="L39" s="120"/>
      <c r="M39" s="122">
        <f>計算シート!V11</f>
        <v>0</v>
      </c>
      <c r="N39" s="118">
        <v>99</v>
      </c>
      <c r="O39" s="118">
        <f>COUNTIF(Ichiran!$H$2:$L$81,確認シート!$M$30&amp;確認シート!M39)</f>
        <v>0</v>
      </c>
      <c r="P39" s="120"/>
      <c r="Q39" s="122">
        <f>計算シート!W11</f>
        <v>0</v>
      </c>
      <c r="R39" s="118">
        <v>99</v>
      </c>
      <c r="S39" s="118">
        <f>COUNTIF(Ichiran!$H$2:$L$81,確認シート!$Q$30&amp;確認シート!Q39)</f>
        <v>0</v>
      </c>
    </row>
    <row r="40" spans="1:19" ht="13.5" customHeight="1">
      <c r="A40" s="121" t="s">
        <v>201</v>
      </c>
      <c r="B40" s="122">
        <v>99</v>
      </c>
      <c r="C40" s="122">
        <f>COUNTIF(Ichiran!$H$2:$L$81,確認シート!$A$30&amp;確認シート!A40)</f>
        <v>0</v>
      </c>
      <c r="D40" s="119"/>
      <c r="E40" s="121"/>
      <c r="F40" s="122">
        <v>99</v>
      </c>
      <c r="G40" s="122">
        <f>COUNTIF(Ichiran!$H$2:$L$81,確認シート!$E$30&amp;確認シート!E40)</f>
        <v>0</v>
      </c>
      <c r="H40" s="120"/>
      <c r="I40" s="122">
        <f>計算シート!X12</f>
        <v>0</v>
      </c>
      <c r="J40" s="122">
        <v>99</v>
      </c>
      <c r="K40" s="122">
        <f>COUNTIF(Ichiran!$H$2:$L$81,確認シート!$I$30&amp;確認シート!I40)</f>
        <v>0</v>
      </c>
      <c r="L40" s="120"/>
      <c r="M40" s="122">
        <f>計算シート!V12</f>
        <v>0</v>
      </c>
      <c r="N40" s="118">
        <v>99</v>
      </c>
      <c r="O40" s="118">
        <f>COUNTIF(Ichiran!$H$2:$L$81,確認シート!$M$30&amp;確認シート!M40)</f>
        <v>0</v>
      </c>
      <c r="P40" s="120"/>
      <c r="Q40" s="122">
        <f>計算シート!W12</f>
        <v>0</v>
      </c>
      <c r="R40" s="118">
        <v>99</v>
      </c>
      <c r="S40" s="118">
        <f>COUNTIF(Ichiran!$H$2:$L$81,確認シート!$Q$30&amp;確認シート!Q40)</f>
        <v>0</v>
      </c>
    </row>
    <row r="41" spans="1:19" ht="13.5" customHeight="1">
      <c r="A41" s="121" t="s">
        <v>202</v>
      </c>
      <c r="B41" s="122">
        <v>99</v>
      </c>
      <c r="C41" s="122">
        <f>COUNTIF(Ichiran!$H$2:$L$81,確認シート!$A$30&amp;確認シート!A41)</f>
        <v>0</v>
      </c>
      <c r="D41" s="119"/>
      <c r="E41" s="121"/>
      <c r="F41" s="122">
        <v>99</v>
      </c>
      <c r="G41" s="122">
        <f>COUNTIF(Ichiran!$H$2:$L$81,確認シート!$E$30&amp;確認シート!E41)</f>
        <v>0</v>
      </c>
      <c r="H41" s="120"/>
      <c r="I41" s="122">
        <f>計算シート!X13</f>
        <v>0</v>
      </c>
      <c r="J41" s="122">
        <v>99</v>
      </c>
      <c r="K41" s="122">
        <f>COUNTIF(Ichiran!$H$2:$L$81,確認シート!$I$30&amp;確認シート!I41)</f>
        <v>0</v>
      </c>
      <c r="L41" s="120"/>
      <c r="M41" s="122">
        <f>計算シート!V13</f>
        <v>0</v>
      </c>
      <c r="N41" s="118">
        <v>99</v>
      </c>
      <c r="O41" s="118">
        <f>COUNTIF(Ichiran!$H$2:$L$81,確認シート!$M$30&amp;確認シート!M41)</f>
        <v>0</v>
      </c>
      <c r="P41" s="120"/>
      <c r="Q41" s="122">
        <f>計算シート!W13</f>
        <v>0</v>
      </c>
      <c r="R41" s="118">
        <v>99</v>
      </c>
      <c r="S41" s="118">
        <f>COUNTIF(Ichiran!$H$2:$L$81,確認シート!$Q$30&amp;確認シート!Q41)</f>
        <v>0</v>
      </c>
    </row>
    <row r="42" spans="1:19" ht="13.5" customHeight="1">
      <c r="A42" s="121" t="s">
        <v>203</v>
      </c>
      <c r="B42" s="122">
        <v>99</v>
      </c>
      <c r="C42" s="122">
        <f>COUNTIF(Ichiran!$H$2:$L$81,確認シート!$A$30&amp;確認シート!A42)</f>
        <v>0</v>
      </c>
      <c r="D42" s="119"/>
      <c r="E42" s="121"/>
      <c r="F42" s="122">
        <v>99</v>
      </c>
      <c r="G42" s="122">
        <f>COUNTIF(Ichiran!$H$2:$L$81,確認シート!$E$30&amp;確認シート!E42)</f>
        <v>0</v>
      </c>
      <c r="H42" s="120"/>
      <c r="I42" s="122">
        <f>計算シート!X14</f>
        <v>0</v>
      </c>
      <c r="J42" s="122">
        <v>99</v>
      </c>
      <c r="K42" s="122">
        <f>COUNTIF(Ichiran!$H$2:$L$81,確認シート!$I$30&amp;確認シート!I42)</f>
        <v>0</v>
      </c>
      <c r="L42" s="120"/>
      <c r="M42" s="122">
        <f>計算シート!V14</f>
        <v>0</v>
      </c>
      <c r="N42" s="118">
        <v>99</v>
      </c>
      <c r="O42" s="118">
        <f>COUNTIF(Ichiran!$H$2:$L$81,確認シート!$M$30&amp;確認シート!M42)</f>
        <v>0</v>
      </c>
      <c r="P42" s="120"/>
      <c r="Q42" s="122">
        <f>計算シート!W14</f>
        <v>0</v>
      </c>
      <c r="R42" s="118">
        <v>99</v>
      </c>
      <c r="S42" s="118">
        <f>COUNTIF(Ichiran!$H$2:$L$81,確認シート!$Q$30&amp;確認シート!Q42)</f>
        <v>0</v>
      </c>
    </row>
    <row r="43" spans="1:19" ht="13.5" customHeight="1">
      <c r="A43" s="122"/>
      <c r="B43" s="122">
        <v>99</v>
      </c>
      <c r="C43" s="122">
        <f>COUNTIF(Ichiran!$H$2:$L$81,確認シート!$A$30&amp;確認シート!A43)</f>
        <v>0</v>
      </c>
      <c r="D43" s="119"/>
      <c r="E43" s="121"/>
      <c r="F43" s="122">
        <v>99</v>
      </c>
      <c r="G43" s="122">
        <f>COUNTIF(Ichiran!$H$2:$L$81,確認シート!$E$30&amp;確認シート!E43)</f>
        <v>0</v>
      </c>
      <c r="H43" s="120"/>
      <c r="I43" s="122">
        <f>計算シート!X15</f>
        <v>0</v>
      </c>
      <c r="J43" s="122">
        <v>99</v>
      </c>
      <c r="K43" s="122">
        <f>COUNTIF(Ichiran!$H$2:$L$81,確認シート!$I$30&amp;確認シート!I43)</f>
        <v>0</v>
      </c>
      <c r="L43" s="120"/>
      <c r="M43" s="122">
        <f>計算シート!V15</f>
        <v>0</v>
      </c>
      <c r="N43" s="118">
        <v>99</v>
      </c>
      <c r="O43" s="118">
        <f>COUNTIF(Ichiran!$H$2:$L$81,確認シート!$M$30&amp;確認シート!M43)</f>
        <v>0</v>
      </c>
      <c r="P43" s="120"/>
      <c r="Q43" s="122">
        <f>計算シート!W15</f>
        <v>0</v>
      </c>
      <c r="R43" s="118">
        <v>99</v>
      </c>
      <c r="S43" s="118">
        <f>COUNTIF(Ichiran!$H$2:$L$81,確認シート!$Q$30&amp;確認シート!Q43)</f>
        <v>0</v>
      </c>
    </row>
    <row r="44" spans="1:19" ht="13.5" customHeight="1">
      <c r="A44" s="122"/>
      <c r="B44" s="122">
        <v>99</v>
      </c>
      <c r="C44" s="122">
        <f>COUNTIF(Ichiran!$H$2:$L$81,確認シート!$A$30&amp;確認シート!A44)</f>
        <v>0</v>
      </c>
      <c r="D44" s="119"/>
      <c r="E44" s="121"/>
      <c r="F44" s="122">
        <v>99</v>
      </c>
      <c r="G44" s="122">
        <f>COUNTIF(Ichiran!$H$2:$L$81,確認シート!$E$30&amp;確認シート!E44)</f>
        <v>0</v>
      </c>
      <c r="H44" s="120"/>
      <c r="I44" s="122">
        <f>計算シート!X16</f>
        <v>0</v>
      </c>
      <c r="J44" s="122">
        <v>99</v>
      </c>
      <c r="K44" s="122">
        <f>COUNTIF(Ichiran!$H$2:$L$81,確認シート!$I$30&amp;確認シート!I44)</f>
        <v>0</v>
      </c>
      <c r="L44" s="120"/>
      <c r="M44" s="122">
        <f>計算シート!V16</f>
        <v>0</v>
      </c>
      <c r="N44" s="118">
        <v>99</v>
      </c>
      <c r="O44" s="118">
        <f>COUNTIF(Ichiran!$H$2:$L$81,確認シート!$M$30&amp;確認シート!M44)</f>
        <v>0</v>
      </c>
      <c r="P44" s="120"/>
      <c r="Q44" s="122">
        <f>計算シート!W16</f>
        <v>0</v>
      </c>
      <c r="R44" s="118">
        <v>99</v>
      </c>
      <c r="S44" s="118">
        <f>COUNTIF(Ichiran!$H$2:$L$81,確認シート!$Q$30&amp;確認シート!Q44)</f>
        <v>0</v>
      </c>
    </row>
    <row r="45" spans="1:19" ht="13.5" customHeight="1">
      <c r="A45" s="122"/>
      <c r="B45" s="122">
        <v>99</v>
      </c>
      <c r="C45" s="122">
        <f>COUNTIF(Ichiran!$H$2:$L$81,確認シート!$A$30&amp;確認シート!A45)</f>
        <v>0</v>
      </c>
      <c r="D45" s="119"/>
      <c r="E45" s="121"/>
      <c r="F45" s="122">
        <v>99</v>
      </c>
      <c r="G45" s="122">
        <f>COUNTIF(Ichiran!$H$2:$L$81,確認シート!$E$30&amp;確認シート!E45)</f>
        <v>0</v>
      </c>
      <c r="H45" s="120"/>
      <c r="I45" s="122">
        <f>計算シート!X17</f>
        <v>0</v>
      </c>
      <c r="J45" s="122">
        <v>99</v>
      </c>
      <c r="K45" s="122">
        <f>COUNTIF(Ichiran!$H$2:$L$81,確認シート!$I$30&amp;確認シート!I45)</f>
        <v>0</v>
      </c>
      <c r="L45" s="120"/>
      <c r="M45" s="122">
        <f>計算シート!V17</f>
        <v>0</v>
      </c>
      <c r="N45" s="118">
        <v>99</v>
      </c>
      <c r="O45" s="118">
        <f>COUNTIF(Ichiran!$H$2:$L$81,確認シート!$M$30&amp;確認シート!M45)</f>
        <v>0</v>
      </c>
      <c r="P45" s="120"/>
      <c r="Q45" s="122">
        <f>計算シート!W17</f>
        <v>0</v>
      </c>
      <c r="R45" s="118">
        <v>99</v>
      </c>
      <c r="S45" s="118">
        <f>COUNTIF(Ichiran!$H$2:$L$81,確認シート!$Q$30&amp;確認シート!Q45)</f>
        <v>0</v>
      </c>
    </row>
    <row r="46" spans="1:19" ht="13.5" customHeight="1">
      <c r="A46" s="122"/>
      <c r="B46" s="122">
        <v>99</v>
      </c>
      <c r="C46" s="122">
        <f>COUNTIF(Ichiran!$H$2:$L$81,確認シート!$A$30&amp;確認シート!A46)</f>
        <v>0</v>
      </c>
      <c r="D46" s="119"/>
      <c r="E46" s="121"/>
      <c r="F46" s="122">
        <v>99</v>
      </c>
      <c r="G46" s="122">
        <f>COUNTIF(Ichiran!$H$2:$L$81,確認シート!$E$30&amp;確認シート!E46)</f>
        <v>0</v>
      </c>
      <c r="H46" s="120"/>
      <c r="I46" s="122">
        <f>計算シート!X18</f>
        <v>0</v>
      </c>
      <c r="J46" s="122">
        <v>99</v>
      </c>
      <c r="K46" s="122">
        <f>COUNTIF(Ichiran!$H$2:$L$81,確認シート!$I$30&amp;確認シート!I46)</f>
        <v>0</v>
      </c>
      <c r="L46" s="120"/>
      <c r="M46" s="122">
        <f>計算シート!V18</f>
        <v>0</v>
      </c>
      <c r="N46" s="118">
        <v>99</v>
      </c>
      <c r="O46" s="118">
        <f>COUNTIF(Ichiran!$H$2:$L$81,確認シート!$M$30&amp;確認シート!M46)</f>
        <v>0</v>
      </c>
      <c r="P46" s="120"/>
      <c r="Q46" s="122">
        <f>計算シート!W18</f>
        <v>0</v>
      </c>
      <c r="R46" s="118">
        <v>99</v>
      </c>
      <c r="S46" s="118">
        <f>COUNTIF(Ichiran!$H$2:$L$81,確認シート!$Q$30&amp;確認シート!Q46)</f>
        <v>0</v>
      </c>
    </row>
    <row r="47" spans="1:19" ht="13.5" customHeight="1">
      <c r="A47" s="122"/>
      <c r="B47" s="122">
        <v>99</v>
      </c>
      <c r="C47" s="122">
        <f>COUNTIF(Ichiran!$H$2:$L$81,確認シート!$A$30&amp;確認シート!A47)</f>
        <v>0</v>
      </c>
      <c r="D47" s="119"/>
      <c r="E47" s="121"/>
      <c r="F47" s="122">
        <v>99</v>
      </c>
      <c r="G47" s="122">
        <f>COUNTIF(Ichiran!$H$2:$L$81,確認シート!$E$30&amp;確認シート!E47)</f>
        <v>0</v>
      </c>
      <c r="H47" s="120"/>
      <c r="I47" s="122">
        <f>計算シート!X19</f>
        <v>0</v>
      </c>
      <c r="J47" s="122">
        <v>99</v>
      </c>
      <c r="K47" s="122">
        <f>COUNTIF(Ichiran!$H$2:$L$81,確認シート!$I$30&amp;確認シート!I47)</f>
        <v>0</v>
      </c>
      <c r="L47" s="120"/>
      <c r="M47" s="122">
        <f>計算シート!V19</f>
        <v>0</v>
      </c>
      <c r="N47" s="118">
        <v>99</v>
      </c>
      <c r="O47" s="118">
        <f>COUNTIF(Ichiran!$H$2:$L$81,確認シート!$M$30&amp;確認シート!M47)</f>
        <v>0</v>
      </c>
      <c r="P47" s="120"/>
      <c r="Q47" s="122">
        <f>計算シート!W19</f>
        <v>0</v>
      </c>
      <c r="R47" s="118">
        <v>99</v>
      </c>
      <c r="S47" s="118">
        <f>COUNTIF(Ichiran!$H$2:$L$81,確認シート!$Q$30&amp;確認シート!Q47)</f>
        <v>0</v>
      </c>
    </row>
    <row r="48" spans="1:19" ht="13.5" customHeight="1">
      <c r="A48" s="122"/>
      <c r="B48" s="122">
        <v>99</v>
      </c>
      <c r="C48" s="122">
        <f>COUNTIF(Ichiran!$H$2:$L$81,確認シート!$A$30&amp;確認シート!A48)</f>
        <v>0</v>
      </c>
      <c r="D48" s="119"/>
      <c r="E48" s="121"/>
      <c r="F48" s="122">
        <v>99</v>
      </c>
      <c r="G48" s="122">
        <f>COUNTIF(Ichiran!$H$2:$L$81,確認シート!$E$30&amp;確認シート!E48)</f>
        <v>0</v>
      </c>
      <c r="H48" s="120"/>
      <c r="I48" s="122">
        <f>計算シート!X20</f>
        <v>0</v>
      </c>
      <c r="J48" s="122">
        <v>99</v>
      </c>
      <c r="K48" s="122">
        <f>COUNTIF(Ichiran!$H$2:$L$81,確認シート!$I$30&amp;確認シート!I48)</f>
        <v>0</v>
      </c>
      <c r="L48" s="120"/>
      <c r="M48" s="122">
        <f>計算シート!V20</f>
        <v>0</v>
      </c>
      <c r="N48" s="118">
        <v>99</v>
      </c>
      <c r="O48" s="118">
        <f>COUNTIF(Ichiran!$H$2:$L$81,確認シート!$M$30&amp;確認シート!M48)</f>
        <v>0</v>
      </c>
      <c r="P48" s="120"/>
      <c r="Q48" s="122">
        <f>計算シート!W20</f>
        <v>0</v>
      </c>
      <c r="R48" s="118">
        <v>99</v>
      </c>
      <c r="S48" s="118">
        <f>COUNTIF(Ichiran!$H$2:$L$81,確認シート!$Q$30&amp;確認シート!Q48)</f>
        <v>0</v>
      </c>
    </row>
    <row r="49" spans="1:19" ht="16.5" customHeight="1">
      <c r="A49" s="126" t="s">
        <v>616</v>
      </c>
      <c r="B49" s="118">
        <v>99</v>
      </c>
      <c r="C49" s="118">
        <f>COUNTIF(Ichiran!$H$2:$L$81,確認シート!$A$30&amp;確認シート!A49)</f>
        <v>0</v>
      </c>
      <c r="D49" s="119"/>
      <c r="E49" s="91" t="str">
        <f>計算シート!Y22</f>
        <v>中学女子</v>
      </c>
      <c r="F49" s="118">
        <v>99</v>
      </c>
      <c r="G49" s="118">
        <f>COUNTIF(Ichiran!$H$2:$L$81,確認シート!$E$30&amp;確認シート!E49)</f>
        <v>0</v>
      </c>
      <c r="H49" s="120"/>
      <c r="I49" s="122" t="str">
        <f>計算シート!X22</f>
        <v>高校女子</v>
      </c>
      <c r="J49" s="118">
        <v>99</v>
      </c>
      <c r="K49" s="118">
        <f>COUNTIF(Ichiran!$H$2:$L$81,確認シート!$I$30&amp;確認シート!I49)</f>
        <v>0</v>
      </c>
      <c r="L49" s="120"/>
      <c r="M49" s="122" t="str">
        <f>計算シート!V22</f>
        <v>一般女子</v>
      </c>
      <c r="N49" s="118">
        <v>99</v>
      </c>
      <c r="O49" s="118">
        <f>COUNTIF(Ichiran!$H$2:$L$81,確認シート!$M$30&amp;確認シート!M49)</f>
        <v>0</v>
      </c>
      <c r="P49" s="120"/>
      <c r="Q49" s="122">
        <f>計算シート!W21</f>
        <v>0</v>
      </c>
      <c r="R49" s="118">
        <v>99</v>
      </c>
      <c r="S49" s="118">
        <f>COUNTIF(Ichiran!$H$2:$L$81,確認シート!$Q$30&amp;確認シート!Q49)</f>
        <v>0</v>
      </c>
    </row>
    <row r="50" spans="1:19" ht="18.75" customHeight="1">
      <c r="A50" s="127"/>
      <c r="B50" s="118">
        <v>99</v>
      </c>
      <c r="C50" s="118">
        <f>COUNTIF(Ichiran!$H$2:$L$81,確認シート!$A$30&amp;確認シート!A50)</f>
        <v>0</v>
      </c>
      <c r="D50" s="119"/>
      <c r="E50" s="122"/>
      <c r="F50" s="118">
        <v>99</v>
      </c>
      <c r="G50" s="118">
        <f>COUNTIF(Ichiran!$H$2:$L$81,確認シート!$E$30&amp;確認シート!E50)</f>
        <v>0</v>
      </c>
      <c r="H50" s="120"/>
      <c r="I50" s="122">
        <f>計算シート!X16</f>
        <v>0</v>
      </c>
      <c r="J50" s="118">
        <v>99</v>
      </c>
      <c r="K50" s="118">
        <f>COUNTIF(Ichiran!$H$2:$L$81,確認シート!$I$30&amp;確認シート!I50)</f>
        <v>0</v>
      </c>
      <c r="L50" s="120"/>
      <c r="M50" s="122">
        <f>計算シート!V16</f>
        <v>0</v>
      </c>
      <c r="N50" s="118">
        <v>99</v>
      </c>
      <c r="O50" s="118">
        <f>COUNTIF(Ichiran!$H$2:$L$81,確認シート!$M$30&amp;確認シート!M50)</f>
        <v>0</v>
      </c>
      <c r="P50" s="120"/>
      <c r="Q50" s="122">
        <f>計算シート!Z16</f>
        <v>0</v>
      </c>
      <c r="R50" s="118">
        <v>99</v>
      </c>
      <c r="S50" s="118">
        <f>COUNTIF(Ichiran!$H$2:$L$81,確認シート!$Q$30&amp;確認シート!Q50)</f>
        <v>0</v>
      </c>
    </row>
    <row r="51" spans="1:19" ht="18.75" customHeight="1">
      <c r="A51" s="127"/>
      <c r="B51" s="118">
        <v>99</v>
      </c>
      <c r="C51" s="118">
        <f>COUNTIF(Ichiran!$H$2:$L$81,確認シート!$A$30&amp;確認シート!A51)</f>
        <v>0</v>
      </c>
      <c r="D51" s="119"/>
      <c r="E51" s="122"/>
      <c r="F51" s="118">
        <v>99</v>
      </c>
      <c r="G51" s="118">
        <f>COUNTIF(Ichiran!$H$2:$L$81,確認シート!$E$30&amp;確認シート!E51)</f>
        <v>0</v>
      </c>
      <c r="H51" s="120"/>
      <c r="I51" s="122">
        <f>計算シート!X17</f>
        <v>0</v>
      </c>
      <c r="J51" s="118">
        <v>99</v>
      </c>
      <c r="K51" s="118">
        <f>COUNTIF(Ichiran!$H$2:$L$81,確認シート!$I$30&amp;確認シート!I51)</f>
        <v>0</v>
      </c>
      <c r="L51" s="120"/>
      <c r="M51" s="122">
        <f>計算シート!V17</f>
        <v>0</v>
      </c>
      <c r="N51" s="118">
        <v>99</v>
      </c>
      <c r="O51" s="118">
        <f>COUNTIF(Ichiran!$H$2:$L$81,確認シート!$M$30&amp;確認シート!M51)</f>
        <v>0</v>
      </c>
      <c r="P51" s="120"/>
      <c r="Q51" s="122">
        <f>計算シート!Z17</f>
        <v>0</v>
      </c>
      <c r="R51" s="118">
        <v>99</v>
      </c>
      <c r="S51" s="118">
        <f>COUNTIF(Ichiran!$H$2:$L$81,確認シート!$Q$30&amp;確認シート!Q51)</f>
        <v>0</v>
      </c>
    </row>
    <row r="52" spans="1:19" ht="13.5" customHeight="1"/>
    <row r="53" spans="1:19" ht="13.5" customHeight="1"/>
    <row r="54" spans="1:19" ht="13.5" customHeight="1"/>
    <row r="55" spans="1:19" ht="13.5" customHeight="1"/>
    <row r="56" spans="1:19" ht="13.5" customHeight="1"/>
    <row r="57" spans="1:19" ht="13.5" customHeight="1"/>
    <row r="58" spans="1:19" ht="13.5" customHeight="1"/>
    <row r="59" spans="1:19" ht="13.5" customHeight="1"/>
    <row r="60" spans="1:19" ht="13.5" customHeight="1"/>
    <row r="61" spans="1:19" ht="13.5" customHeight="1"/>
    <row r="62" spans="1:19" ht="13.5" customHeight="1"/>
    <row r="63" spans="1:19" ht="13.5" customHeight="1"/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honeticPr fontId="38"/>
  <conditionalFormatting sqref="C7:C29 C31:C51 G7:G29 G31:G51 K7:K29 K31:K51 O7:O29 O31:O51">
    <cfRule type="cellIs" dxfId="5" priority="1" operator="lessThan">
      <formula>1</formula>
    </cfRule>
  </conditionalFormatting>
  <conditionalFormatting sqref="C7:C29 C31:C51 G7:G29 G31:G51 K7:K29 K31:K51 O7:O29 O31:O51">
    <cfRule type="cellIs" dxfId="4" priority="2" operator="greaterThan">
      <formula>J31</formula>
    </cfRule>
  </conditionalFormatting>
  <conditionalFormatting sqref="B7:B29 B31:B51 F7:F29 F31:F51 J7:J29 J31:J51 N7:N29 N31:N51">
    <cfRule type="cellIs" dxfId="3" priority="3" operator="greaterThan">
      <formula>90</formula>
    </cfRule>
  </conditionalFormatting>
  <conditionalFormatting sqref="S7:S29 S31:S51">
    <cfRule type="cellIs" dxfId="2" priority="4" operator="lessThan">
      <formula>1</formula>
    </cfRule>
  </conditionalFormatting>
  <conditionalFormatting sqref="S7:S29 S31:S51">
    <cfRule type="cellIs" dxfId="1" priority="5" operator="greaterThan">
      <formula>R7</formula>
    </cfRule>
  </conditionalFormatting>
  <conditionalFormatting sqref="R7:R29 R31:R51">
    <cfRule type="cellIs" dxfId="0" priority="6" operator="greaterThan">
      <formula>90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/>
  </sheetViews>
  <sheetFormatPr defaultColWidth="14.375" defaultRowHeight="15" customHeight="1"/>
  <cols>
    <col min="1" max="1" width="8.25" customWidth="1"/>
    <col min="2" max="2" width="10.125" customWidth="1"/>
    <col min="3" max="3" width="4.375" customWidth="1"/>
    <col min="4" max="4" width="8.375" customWidth="1"/>
    <col min="5" max="5" width="10.25" customWidth="1"/>
    <col min="6" max="6" width="6" customWidth="1"/>
    <col min="7" max="7" width="4.375" customWidth="1"/>
    <col min="8" max="8" width="15.125" customWidth="1"/>
    <col min="9" max="9" width="8.25" customWidth="1"/>
    <col min="10" max="10" width="12.25" customWidth="1"/>
    <col min="11" max="11" width="8.25" customWidth="1"/>
    <col min="12" max="12" width="14.125" customWidth="1"/>
    <col min="13" max="13" width="9" customWidth="1"/>
    <col min="14" max="14" width="13" customWidth="1"/>
    <col min="15" max="15" width="12.375" customWidth="1"/>
  </cols>
  <sheetData>
    <row r="1" spans="1:15" ht="11.25" customHeight="1">
      <c r="A1" s="128" t="s">
        <v>9</v>
      </c>
      <c r="B1" s="128" t="s">
        <v>911</v>
      </c>
      <c r="C1" s="128" t="s">
        <v>912</v>
      </c>
      <c r="D1" s="128" t="s">
        <v>913</v>
      </c>
      <c r="E1" s="128" t="s">
        <v>914</v>
      </c>
      <c r="F1" s="128" t="s">
        <v>915</v>
      </c>
      <c r="G1" s="128" t="s">
        <v>916</v>
      </c>
      <c r="H1" s="128" t="s">
        <v>917</v>
      </c>
      <c r="I1" s="128" t="s">
        <v>918</v>
      </c>
      <c r="J1" s="128" t="s">
        <v>919</v>
      </c>
      <c r="K1" s="128" t="s">
        <v>920</v>
      </c>
      <c r="L1" s="128" t="s">
        <v>921</v>
      </c>
      <c r="M1" s="128" t="s">
        <v>922</v>
      </c>
      <c r="N1" s="128" t="s">
        <v>923</v>
      </c>
      <c r="O1" s="128" t="s">
        <v>924</v>
      </c>
    </row>
    <row r="2" spans="1:15" ht="11.25" customHeight="1">
      <c r="A2" s="129" t="str">
        <f>IF(一覧様式!B9=0,"",計算シート!$H$5)</f>
        <v/>
      </c>
      <c r="B2" s="129" t="str">
        <f>IF(一覧様式!B9=0," ",一覧様式!B9)</f>
        <v xml:space="preserve"> </v>
      </c>
      <c r="C2" s="129" t="str">
        <f>IF(一覧様式!H9=0," ",IF(一覧様式!H9="男",1)+IF(一覧様式!H9="女",2))</f>
        <v xml:space="preserve"> </v>
      </c>
      <c r="D2" s="128" t="str">
        <f>CONCATENATE(一覧様式!C9," ",一覧様式!D9)</f>
        <v xml:space="preserve"> </v>
      </c>
      <c r="E2" s="128" t="str">
        <f>CONCATENATE(一覧様式!E9," ",一覧様式!F9)</f>
        <v xml:space="preserve"> </v>
      </c>
      <c r="F2" s="128" t="str">
        <f>IF(一覧様式!$C9=0," ",一覧様式!$D$3)</f>
        <v xml:space="preserve"> </v>
      </c>
      <c r="G2" s="128" t="str">
        <f>IF(一覧様式!G9=0," ",一覧様式!G9)</f>
        <v xml:space="preserve"> </v>
      </c>
      <c r="H2" s="128" t="str">
        <f>CONCATENATE(一覧様式!I9,一覧様式!J9)</f>
        <v/>
      </c>
      <c r="I2" s="128" t="str">
        <f>IF(一覧様式!K9=0," ",一覧様式!K9)</f>
        <v xml:space="preserve"> </v>
      </c>
      <c r="J2" s="128" t="str">
        <f>CONCATENATE(一覧様式!L9,一覧様式!M9)</f>
        <v/>
      </c>
      <c r="K2" s="128" t="str">
        <f>IF(一覧様式!N9=0," ",一覧様式!N9)</f>
        <v xml:space="preserve"> </v>
      </c>
      <c r="L2" s="128" t="str">
        <f>CONCATENATE(一覧様式!O9,一覧様式!P9)</f>
        <v/>
      </c>
      <c r="M2" s="128" t="str">
        <f>IF(一覧様式!Q9=0," ",一覧様式!Q9)</f>
        <v xml:space="preserve"> </v>
      </c>
      <c r="N2" s="128" t="str">
        <f>CONCATENATE(一覧様式!R9,一覧様式!S9)</f>
        <v/>
      </c>
      <c r="O2" s="128" t="str">
        <f>CONCATENATE(一覧様式!T9,一覧様式!U9)</f>
        <v/>
      </c>
    </row>
    <row r="3" spans="1:15" ht="11.25" customHeight="1">
      <c r="A3" s="129" t="str">
        <f>IF(一覧様式!B10=0,"",計算シート!$H$5)</f>
        <v/>
      </c>
      <c r="B3" s="129" t="str">
        <f>IF(一覧様式!B10=0," ",一覧様式!B10)</f>
        <v xml:space="preserve"> </v>
      </c>
      <c r="C3" s="129" t="str">
        <f>IF(一覧様式!H10=0," ",IF(一覧様式!H10="男",1)+IF(一覧様式!H10="女",2))</f>
        <v xml:space="preserve"> </v>
      </c>
      <c r="D3" s="128" t="str">
        <f>CONCATENATE(一覧様式!C10," ",一覧様式!D10)</f>
        <v xml:space="preserve"> </v>
      </c>
      <c r="E3" s="128" t="str">
        <f>CONCATENATE(一覧様式!E10," ",一覧様式!F10)</f>
        <v xml:space="preserve"> </v>
      </c>
      <c r="F3" s="128" t="str">
        <f>IF(一覧様式!$C10=0," ",一覧様式!$D$3)</f>
        <v xml:space="preserve"> </v>
      </c>
      <c r="G3" s="128" t="str">
        <f>IF(一覧様式!G10=0," ",一覧様式!G10)</f>
        <v xml:space="preserve"> </v>
      </c>
      <c r="H3" s="128" t="str">
        <f>CONCATENATE(一覧様式!I10,一覧様式!J10)</f>
        <v/>
      </c>
      <c r="I3" s="128" t="str">
        <f>IF(一覧様式!K10=0," ",一覧様式!K10)</f>
        <v xml:space="preserve"> </v>
      </c>
      <c r="J3" s="128" t="str">
        <f>CONCATENATE(一覧様式!L10,一覧様式!M10)</f>
        <v/>
      </c>
      <c r="K3" s="128" t="str">
        <f>IF(一覧様式!N10=0," ",一覧様式!N10)</f>
        <v xml:space="preserve"> </v>
      </c>
      <c r="L3" s="128" t="str">
        <f>CONCATENATE(一覧様式!O10,一覧様式!P10)</f>
        <v/>
      </c>
      <c r="M3" s="128" t="str">
        <f>IF(一覧様式!Q10=0," ",一覧様式!Q10)</f>
        <v xml:space="preserve"> </v>
      </c>
      <c r="N3" s="128" t="str">
        <f>CONCATENATE(一覧様式!R10,一覧様式!S10)</f>
        <v/>
      </c>
      <c r="O3" s="128" t="str">
        <f>CONCATENATE(一覧様式!T10,一覧様式!U10)</f>
        <v/>
      </c>
    </row>
    <row r="4" spans="1:15" ht="11.25" customHeight="1">
      <c r="A4" s="129" t="str">
        <f>IF(一覧様式!B11=0,"",計算シート!$H$5)</f>
        <v/>
      </c>
      <c r="B4" s="129" t="str">
        <f>IF(一覧様式!B11=0," ",一覧様式!B11)</f>
        <v xml:space="preserve"> </v>
      </c>
      <c r="C4" s="129" t="str">
        <f>IF(一覧様式!H11=0," ",IF(一覧様式!H11="男",1)+IF(一覧様式!H11="女",2))</f>
        <v xml:space="preserve"> </v>
      </c>
      <c r="D4" s="128" t="str">
        <f>CONCATENATE(一覧様式!C11," ",一覧様式!D11)</f>
        <v xml:space="preserve"> </v>
      </c>
      <c r="E4" s="128" t="str">
        <f>CONCATENATE(一覧様式!E11," ",一覧様式!F11)</f>
        <v xml:space="preserve"> </v>
      </c>
      <c r="F4" s="128" t="str">
        <f>IF(一覧様式!$C11=0," ",一覧様式!$D$3)</f>
        <v xml:space="preserve"> </v>
      </c>
      <c r="G4" s="128" t="str">
        <f>IF(一覧様式!G11=0," ",一覧様式!G11)</f>
        <v xml:space="preserve"> </v>
      </c>
      <c r="H4" s="128" t="str">
        <f>CONCATENATE(一覧様式!I11,一覧様式!J11)</f>
        <v/>
      </c>
      <c r="I4" s="128" t="str">
        <f>IF(一覧様式!K11=0," ",一覧様式!K11)</f>
        <v xml:space="preserve"> </v>
      </c>
      <c r="J4" s="128" t="str">
        <f>CONCATENATE(一覧様式!L11,一覧様式!M11)</f>
        <v/>
      </c>
      <c r="K4" s="128" t="str">
        <f>IF(一覧様式!N11=0," ",一覧様式!N11)</f>
        <v xml:space="preserve"> </v>
      </c>
      <c r="L4" s="128" t="str">
        <f>CONCATENATE(一覧様式!O11,一覧様式!P11)</f>
        <v/>
      </c>
      <c r="M4" s="128" t="str">
        <f>IF(一覧様式!Q11=0," ",一覧様式!Q11)</f>
        <v xml:space="preserve"> </v>
      </c>
      <c r="N4" s="128" t="str">
        <f>CONCATENATE(一覧様式!R11,一覧様式!S11)</f>
        <v/>
      </c>
      <c r="O4" s="128" t="str">
        <f>CONCATENATE(一覧様式!T11,一覧様式!U11)</f>
        <v/>
      </c>
    </row>
    <row r="5" spans="1:15" ht="11.25" customHeight="1">
      <c r="A5" s="129" t="str">
        <f>IF(一覧様式!B12=0,"",計算シート!$H$5)</f>
        <v/>
      </c>
      <c r="B5" s="129" t="str">
        <f>IF(一覧様式!B12=0," ",一覧様式!B12)</f>
        <v xml:space="preserve"> </v>
      </c>
      <c r="C5" s="129" t="str">
        <f>IF(一覧様式!H12=0," ",IF(一覧様式!H12="男",1)+IF(一覧様式!H12="女",2))</f>
        <v xml:space="preserve"> </v>
      </c>
      <c r="D5" s="128" t="str">
        <f>CONCATENATE(一覧様式!C12," ",一覧様式!D12)</f>
        <v xml:space="preserve"> </v>
      </c>
      <c r="E5" s="128" t="str">
        <f>CONCATENATE(一覧様式!E12," ",一覧様式!F12)</f>
        <v xml:space="preserve"> </v>
      </c>
      <c r="F5" s="128" t="str">
        <f>IF(一覧様式!$C12=0," ",一覧様式!$D$3)</f>
        <v xml:space="preserve"> </v>
      </c>
      <c r="G5" s="128" t="str">
        <f>IF(一覧様式!G12=0," ",一覧様式!G12)</f>
        <v xml:space="preserve"> </v>
      </c>
      <c r="H5" s="128" t="str">
        <f>CONCATENATE(一覧様式!I12,一覧様式!J12)</f>
        <v/>
      </c>
      <c r="I5" s="128" t="str">
        <f>IF(一覧様式!K12=0," ",一覧様式!K12)</f>
        <v xml:space="preserve"> </v>
      </c>
      <c r="J5" s="128" t="str">
        <f>CONCATENATE(一覧様式!L12,一覧様式!M12)</f>
        <v/>
      </c>
      <c r="K5" s="128" t="str">
        <f>IF(一覧様式!N12=0," ",一覧様式!N12)</f>
        <v xml:space="preserve"> </v>
      </c>
      <c r="L5" s="128" t="str">
        <f>CONCATENATE(一覧様式!O12,一覧様式!P12)</f>
        <v/>
      </c>
      <c r="M5" s="128" t="str">
        <f>IF(一覧様式!Q12=0," ",一覧様式!Q12)</f>
        <v xml:space="preserve"> </v>
      </c>
      <c r="N5" s="128" t="str">
        <f>CONCATENATE(一覧様式!R12,一覧様式!S12)</f>
        <v/>
      </c>
      <c r="O5" s="128" t="str">
        <f>CONCATENATE(一覧様式!T12,一覧様式!U12)</f>
        <v/>
      </c>
    </row>
    <row r="6" spans="1:15" ht="11.25" customHeight="1">
      <c r="A6" s="129" t="str">
        <f>IF(一覧様式!B13=0,"",計算シート!$H$5)</f>
        <v/>
      </c>
      <c r="B6" s="129" t="str">
        <f>IF(一覧様式!B13=0," ",一覧様式!B13)</f>
        <v xml:space="preserve"> </v>
      </c>
      <c r="C6" s="129" t="str">
        <f>IF(一覧様式!H13=0," ",IF(一覧様式!H13="男",1)+IF(一覧様式!H13="女",2))</f>
        <v xml:space="preserve"> </v>
      </c>
      <c r="D6" s="128" t="str">
        <f>CONCATENATE(一覧様式!C13," ",一覧様式!D13)</f>
        <v xml:space="preserve"> </v>
      </c>
      <c r="E6" s="128" t="str">
        <f>CONCATENATE(一覧様式!E13," ",一覧様式!F13)</f>
        <v xml:space="preserve"> </v>
      </c>
      <c r="F6" s="128" t="str">
        <f>IF(一覧様式!$C13=0," ",一覧様式!$D$3)</f>
        <v xml:space="preserve"> </v>
      </c>
      <c r="G6" s="128" t="str">
        <f>IF(一覧様式!G13=0," ",一覧様式!G13)</f>
        <v xml:space="preserve"> </v>
      </c>
      <c r="H6" s="128" t="str">
        <f>CONCATENATE(一覧様式!I13,一覧様式!J13)</f>
        <v/>
      </c>
      <c r="I6" s="128" t="str">
        <f>IF(一覧様式!K13=0," ",一覧様式!K13)</f>
        <v xml:space="preserve"> </v>
      </c>
      <c r="J6" s="128" t="str">
        <f>CONCATENATE(一覧様式!L13,一覧様式!M13)</f>
        <v/>
      </c>
      <c r="K6" s="128" t="str">
        <f>IF(一覧様式!N13=0," ",一覧様式!N13)</f>
        <v xml:space="preserve"> </v>
      </c>
      <c r="L6" s="128" t="str">
        <f>CONCATENATE(一覧様式!O13,一覧様式!P13)</f>
        <v/>
      </c>
      <c r="M6" s="128" t="str">
        <f>IF(一覧様式!Q13=0," ",一覧様式!Q13)</f>
        <v xml:space="preserve"> </v>
      </c>
      <c r="N6" s="128" t="str">
        <f>CONCATENATE(一覧様式!R13,一覧様式!S13)</f>
        <v/>
      </c>
      <c r="O6" s="128" t="str">
        <f>CONCATENATE(一覧様式!T13,一覧様式!U13)</f>
        <v/>
      </c>
    </row>
    <row r="7" spans="1:15" ht="11.25" customHeight="1">
      <c r="A7" s="129" t="str">
        <f>IF(一覧様式!B14=0,"",計算シート!$H$5)</f>
        <v/>
      </c>
      <c r="B7" s="129" t="str">
        <f>IF(一覧様式!B14=0," ",一覧様式!B14)</f>
        <v xml:space="preserve"> </v>
      </c>
      <c r="C7" s="129" t="str">
        <f>IF(一覧様式!H14=0," ",IF(一覧様式!H14="男",1)+IF(一覧様式!H14="女",2))</f>
        <v xml:space="preserve"> </v>
      </c>
      <c r="D7" s="128" t="str">
        <f>CONCATENATE(一覧様式!C14," ",一覧様式!D14)</f>
        <v xml:space="preserve"> </v>
      </c>
      <c r="E7" s="128" t="str">
        <f>CONCATENATE(一覧様式!E14," ",一覧様式!F14)</f>
        <v xml:space="preserve"> </v>
      </c>
      <c r="F7" s="128" t="str">
        <f>IF(一覧様式!$C14=0," ",一覧様式!$D$3)</f>
        <v xml:space="preserve"> </v>
      </c>
      <c r="G7" s="128" t="str">
        <f>IF(一覧様式!G14=0," ",一覧様式!G14)</f>
        <v xml:space="preserve"> </v>
      </c>
      <c r="H7" s="128" t="str">
        <f>CONCATENATE(一覧様式!I14,一覧様式!J14)</f>
        <v/>
      </c>
      <c r="I7" s="128" t="str">
        <f>IF(一覧様式!K14=0," ",一覧様式!K14)</f>
        <v xml:space="preserve"> </v>
      </c>
      <c r="J7" s="128" t="str">
        <f>CONCATENATE(一覧様式!L14,一覧様式!M14)</f>
        <v/>
      </c>
      <c r="K7" s="128" t="str">
        <f>IF(一覧様式!N14=0," ",一覧様式!N14)</f>
        <v xml:space="preserve"> </v>
      </c>
      <c r="L7" s="128" t="str">
        <f>CONCATENATE(一覧様式!O14,一覧様式!P14)</f>
        <v/>
      </c>
      <c r="M7" s="128" t="str">
        <f>IF(一覧様式!Q14=0," ",一覧様式!Q14)</f>
        <v xml:space="preserve"> </v>
      </c>
      <c r="N7" s="128" t="str">
        <f>CONCATENATE(一覧様式!R14,一覧様式!S14)</f>
        <v/>
      </c>
      <c r="O7" s="128" t="str">
        <f>CONCATENATE(一覧様式!T14,一覧様式!U14)</f>
        <v/>
      </c>
    </row>
    <row r="8" spans="1:15" ht="11.25" customHeight="1">
      <c r="A8" s="129" t="str">
        <f>IF(一覧様式!B15=0,"",計算シート!$H$5)</f>
        <v/>
      </c>
      <c r="B8" s="129" t="str">
        <f>IF(一覧様式!B15=0," ",一覧様式!B15)</f>
        <v xml:space="preserve"> </v>
      </c>
      <c r="C8" s="129" t="str">
        <f>IF(一覧様式!H15=0," ",IF(一覧様式!H15="男",1)+IF(一覧様式!H15="女",2))</f>
        <v xml:space="preserve"> </v>
      </c>
      <c r="D8" s="128" t="str">
        <f>CONCATENATE(一覧様式!C15," ",一覧様式!D15)</f>
        <v xml:space="preserve"> </v>
      </c>
      <c r="E8" s="128" t="str">
        <f>CONCATENATE(一覧様式!E15," ",一覧様式!F15)</f>
        <v xml:space="preserve"> </v>
      </c>
      <c r="F8" s="128" t="str">
        <f>IF(一覧様式!$C15=0," ",一覧様式!$D$3)</f>
        <v xml:space="preserve"> </v>
      </c>
      <c r="G8" s="128" t="str">
        <f>IF(一覧様式!G15=0," ",一覧様式!G15)</f>
        <v xml:space="preserve"> </v>
      </c>
      <c r="H8" s="128" t="str">
        <f>CONCATENATE(一覧様式!I15,一覧様式!J15)</f>
        <v/>
      </c>
      <c r="I8" s="128" t="str">
        <f>IF(一覧様式!K15=0," ",一覧様式!K15)</f>
        <v xml:space="preserve"> </v>
      </c>
      <c r="J8" s="128" t="str">
        <f>CONCATENATE(一覧様式!L15,一覧様式!M15)</f>
        <v/>
      </c>
      <c r="K8" s="128" t="str">
        <f>IF(一覧様式!N15=0," ",一覧様式!N15)</f>
        <v xml:space="preserve"> </v>
      </c>
      <c r="L8" s="128" t="str">
        <f>CONCATENATE(一覧様式!O15,一覧様式!P15)</f>
        <v/>
      </c>
      <c r="M8" s="128" t="str">
        <f>IF(一覧様式!Q15=0," ",一覧様式!Q15)</f>
        <v xml:space="preserve"> </v>
      </c>
      <c r="N8" s="128" t="str">
        <f>CONCATENATE(一覧様式!R15,一覧様式!S15)</f>
        <v/>
      </c>
      <c r="O8" s="128" t="str">
        <f>CONCATENATE(一覧様式!T15,一覧様式!U15)</f>
        <v/>
      </c>
    </row>
    <row r="9" spans="1:15" ht="11.25" customHeight="1">
      <c r="A9" s="129" t="str">
        <f>IF(一覧様式!B16=0,"",計算シート!$H$5)</f>
        <v/>
      </c>
      <c r="B9" s="129" t="str">
        <f>IF(一覧様式!B16=0," ",一覧様式!B16)</f>
        <v xml:space="preserve"> </v>
      </c>
      <c r="C9" s="129" t="str">
        <f>IF(一覧様式!H16=0," ",IF(一覧様式!H16="男",1)+IF(一覧様式!H16="女",2))</f>
        <v xml:space="preserve"> </v>
      </c>
      <c r="D9" s="128" t="str">
        <f>CONCATENATE(一覧様式!C16," ",一覧様式!D16)</f>
        <v xml:space="preserve"> </v>
      </c>
      <c r="E9" s="128" t="str">
        <f>CONCATENATE(一覧様式!E16," ",一覧様式!F16)</f>
        <v xml:space="preserve"> </v>
      </c>
      <c r="F9" s="128" t="str">
        <f>IF(一覧様式!$C16=0," ",一覧様式!$D$3)</f>
        <v xml:space="preserve"> </v>
      </c>
      <c r="G9" s="128" t="str">
        <f>IF(一覧様式!G16=0," ",一覧様式!G16)</f>
        <v xml:space="preserve"> </v>
      </c>
      <c r="H9" s="128" t="str">
        <f>CONCATENATE(一覧様式!I16,一覧様式!J16)</f>
        <v/>
      </c>
      <c r="I9" s="128" t="str">
        <f>IF(一覧様式!K16=0," ",一覧様式!K16)</f>
        <v xml:space="preserve"> </v>
      </c>
      <c r="J9" s="128" t="str">
        <f>CONCATENATE(一覧様式!L16,一覧様式!M16)</f>
        <v/>
      </c>
      <c r="K9" s="128" t="str">
        <f>IF(一覧様式!N16=0," ",一覧様式!N16)</f>
        <v xml:space="preserve"> </v>
      </c>
      <c r="L9" s="128" t="str">
        <f>CONCATENATE(一覧様式!O16,一覧様式!P16)</f>
        <v/>
      </c>
      <c r="M9" s="128" t="str">
        <f>IF(一覧様式!Q16=0," ",一覧様式!Q16)</f>
        <v xml:space="preserve"> </v>
      </c>
      <c r="N9" s="128" t="str">
        <f>CONCATENATE(一覧様式!R16,一覧様式!S16)</f>
        <v/>
      </c>
      <c r="O9" s="128" t="str">
        <f>CONCATENATE(一覧様式!T16,一覧様式!U16)</f>
        <v/>
      </c>
    </row>
    <row r="10" spans="1:15" ht="11.25" customHeight="1">
      <c r="A10" s="129" t="str">
        <f>IF(一覧様式!B17=0,"",計算シート!$H$5)</f>
        <v/>
      </c>
      <c r="B10" s="129" t="str">
        <f>IF(一覧様式!B17=0," ",一覧様式!B17)</f>
        <v xml:space="preserve"> </v>
      </c>
      <c r="C10" s="129" t="str">
        <f>IF(一覧様式!H17=0," ",IF(一覧様式!H17="男",1)+IF(一覧様式!H17="女",2))</f>
        <v xml:space="preserve"> </v>
      </c>
      <c r="D10" s="128" t="str">
        <f>CONCATENATE(一覧様式!C17," ",一覧様式!D17)</f>
        <v xml:space="preserve"> </v>
      </c>
      <c r="E10" s="128" t="str">
        <f>CONCATENATE(一覧様式!E17," ",一覧様式!F17)</f>
        <v xml:space="preserve"> </v>
      </c>
      <c r="F10" s="128" t="str">
        <f>IF(一覧様式!$C17=0," ",一覧様式!$D$3)</f>
        <v xml:space="preserve"> </v>
      </c>
      <c r="G10" s="128" t="str">
        <f>IF(一覧様式!G17=0," ",一覧様式!G17)</f>
        <v xml:space="preserve"> </v>
      </c>
      <c r="H10" s="128" t="str">
        <f>CONCATENATE(一覧様式!I17,一覧様式!J17)</f>
        <v/>
      </c>
      <c r="I10" s="128" t="str">
        <f>IF(一覧様式!K17=0," ",一覧様式!K17)</f>
        <v xml:space="preserve"> </v>
      </c>
      <c r="J10" s="128" t="str">
        <f>CONCATENATE(一覧様式!L17,一覧様式!M17)</f>
        <v/>
      </c>
      <c r="K10" s="128" t="str">
        <f>IF(一覧様式!N17=0," ",一覧様式!N17)</f>
        <v xml:space="preserve"> </v>
      </c>
      <c r="L10" s="128" t="str">
        <f>CONCATENATE(一覧様式!O17,一覧様式!P17)</f>
        <v/>
      </c>
      <c r="M10" s="128" t="str">
        <f>IF(一覧様式!Q17=0," ",一覧様式!Q17)</f>
        <v xml:space="preserve"> </v>
      </c>
      <c r="N10" s="128" t="str">
        <f>CONCATENATE(一覧様式!R17,一覧様式!S17)</f>
        <v/>
      </c>
      <c r="O10" s="128" t="str">
        <f>CONCATENATE(一覧様式!T17,一覧様式!U17)</f>
        <v/>
      </c>
    </row>
    <row r="11" spans="1:15" ht="11.25" customHeight="1">
      <c r="A11" s="129" t="str">
        <f>IF(一覧様式!B18=0,"",計算シート!$H$5)</f>
        <v/>
      </c>
      <c r="B11" s="129" t="str">
        <f>IF(一覧様式!B18=0," ",一覧様式!B18)</f>
        <v xml:space="preserve"> </v>
      </c>
      <c r="C11" s="129" t="str">
        <f>IF(一覧様式!H18=0," ",IF(一覧様式!H18="男",1)+IF(一覧様式!H18="女",2))</f>
        <v xml:space="preserve"> </v>
      </c>
      <c r="D11" s="128" t="str">
        <f>CONCATENATE(一覧様式!C18," ",一覧様式!D18)</f>
        <v xml:space="preserve"> </v>
      </c>
      <c r="E11" s="128" t="str">
        <f>CONCATENATE(一覧様式!E18," ",一覧様式!F18)</f>
        <v xml:space="preserve"> </v>
      </c>
      <c r="F11" s="128" t="str">
        <f>IF(一覧様式!$C18=0," ",一覧様式!$D$3)</f>
        <v xml:space="preserve"> </v>
      </c>
      <c r="G11" s="128" t="str">
        <f>IF(一覧様式!G18=0," ",一覧様式!G18)</f>
        <v xml:space="preserve"> </v>
      </c>
      <c r="H11" s="128" t="str">
        <f>CONCATENATE(一覧様式!I18,一覧様式!J18)</f>
        <v/>
      </c>
      <c r="I11" s="128" t="str">
        <f>IF(一覧様式!K18=0," ",一覧様式!K18)</f>
        <v xml:space="preserve"> </v>
      </c>
      <c r="J11" s="128" t="str">
        <f>CONCATENATE(一覧様式!L18,一覧様式!M18)</f>
        <v/>
      </c>
      <c r="K11" s="128" t="str">
        <f>IF(一覧様式!N18=0," ",一覧様式!N18)</f>
        <v xml:space="preserve"> </v>
      </c>
      <c r="L11" s="128" t="str">
        <f>CONCATENATE(一覧様式!O18,一覧様式!P18)</f>
        <v/>
      </c>
      <c r="M11" s="128" t="str">
        <f>IF(一覧様式!Q18=0," ",一覧様式!Q18)</f>
        <v xml:space="preserve"> </v>
      </c>
      <c r="N11" s="128" t="str">
        <f>CONCATENATE(一覧様式!R18,一覧様式!S18)</f>
        <v/>
      </c>
      <c r="O11" s="128" t="str">
        <f>CONCATENATE(一覧様式!T18,一覧様式!U18)</f>
        <v/>
      </c>
    </row>
    <row r="12" spans="1:15" ht="11.25" customHeight="1">
      <c r="A12" s="129" t="str">
        <f>IF(一覧様式!B19=0,"",計算シート!$H$5)</f>
        <v/>
      </c>
      <c r="B12" s="129" t="str">
        <f>IF(一覧様式!B19=0," ",一覧様式!B19)</f>
        <v xml:space="preserve"> </v>
      </c>
      <c r="C12" s="129" t="str">
        <f>IF(一覧様式!H19=0," ",IF(一覧様式!H19="男",1)+IF(一覧様式!H19="女",2))</f>
        <v xml:space="preserve"> </v>
      </c>
      <c r="D12" s="128" t="str">
        <f>CONCATENATE(一覧様式!C19," ",一覧様式!D19)</f>
        <v xml:space="preserve"> </v>
      </c>
      <c r="E12" s="128" t="str">
        <f>CONCATENATE(一覧様式!E19," ",一覧様式!F19)</f>
        <v xml:space="preserve"> </v>
      </c>
      <c r="F12" s="128" t="str">
        <f>IF(一覧様式!$C19=0," ",一覧様式!$D$3)</f>
        <v xml:space="preserve"> </v>
      </c>
      <c r="G12" s="128" t="str">
        <f>IF(一覧様式!G19=0," ",一覧様式!G19)</f>
        <v xml:space="preserve"> </v>
      </c>
      <c r="H12" s="128" t="str">
        <f>CONCATENATE(一覧様式!I19,一覧様式!J19)</f>
        <v/>
      </c>
      <c r="I12" s="128" t="str">
        <f>IF(一覧様式!K19=0," ",一覧様式!K19)</f>
        <v xml:space="preserve"> </v>
      </c>
      <c r="J12" s="128" t="str">
        <f>CONCATENATE(一覧様式!L19,一覧様式!M19)</f>
        <v/>
      </c>
      <c r="K12" s="128" t="str">
        <f>IF(一覧様式!N19=0," ",一覧様式!N19)</f>
        <v xml:space="preserve"> </v>
      </c>
      <c r="L12" s="128" t="str">
        <f>CONCATENATE(一覧様式!O19,一覧様式!P19)</f>
        <v/>
      </c>
      <c r="M12" s="128" t="str">
        <f>IF(一覧様式!Q19=0," ",一覧様式!Q19)</f>
        <v xml:space="preserve"> </v>
      </c>
      <c r="N12" s="128" t="str">
        <f>CONCATENATE(一覧様式!R19,一覧様式!S19)</f>
        <v/>
      </c>
      <c r="O12" s="128" t="str">
        <f>CONCATENATE(一覧様式!T19,一覧様式!U19)</f>
        <v/>
      </c>
    </row>
    <row r="13" spans="1:15" ht="11.25" customHeight="1">
      <c r="A13" s="129" t="str">
        <f>IF(一覧様式!B20=0,"",計算シート!$H$5)</f>
        <v/>
      </c>
      <c r="B13" s="129" t="str">
        <f>IF(一覧様式!B20=0," ",一覧様式!B20)</f>
        <v xml:space="preserve"> </v>
      </c>
      <c r="C13" s="129" t="str">
        <f>IF(一覧様式!H20=0," ",IF(一覧様式!H20="男",1)+IF(一覧様式!H20="女",2))</f>
        <v xml:space="preserve"> </v>
      </c>
      <c r="D13" s="128" t="str">
        <f>CONCATENATE(一覧様式!C20," ",一覧様式!D20)</f>
        <v xml:space="preserve"> </v>
      </c>
      <c r="E13" s="128" t="str">
        <f>CONCATENATE(一覧様式!E20," ",一覧様式!F20)</f>
        <v xml:space="preserve"> </v>
      </c>
      <c r="F13" s="128" t="str">
        <f>IF(一覧様式!$C20=0," ",一覧様式!$D$3)</f>
        <v xml:space="preserve"> </v>
      </c>
      <c r="G13" s="128" t="str">
        <f>IF(一覧様式!G20=0," ",一覧様式!G20)</f>
        <v xml:space="preserve"> </v>
      </c>
      <c r="H13" s="128" t="str">
        <f>CONCATENATE(一覧様式!I20,一覧様式!J20)</f>
        <v/>
      </c>
      <c r="I13" s="128" t="str">
        <f>IF(一覧様式!K20=0," ",一覧様式!K20)</f>
        <v xml:space="preserve"> </v>
      </c>
      <c r="J13" s="128" t="str">
        <f>CONCATENATE(一覧様式!L20,一覧様式!M20)</f>
        <v/>
      </c>
      <c r="K13" s="128" t="str">
        <f>IF(一覧様式!N20=0," ",一覧様式!N20)</f>
        <v xml:space="preserve"> </v>
      </c>
      <c r="L13" s="128" t="str">
        <f>CONCATENATE(一覧様式!O20,一覧様式!P20)</f>
        <v/>
      </c>
      <c r="M13" s="128" t="str">
        <f>IF(一覧様式!Q20=0," ",一覧様式!Q20)</f>
        <v xml:space="preserve"> </v>
      </c>
      <c r="N13" s="128" t="str">
        <f>CONCATENATE(一覧様式!R20,一覧様式!S20)</f>
        <v/>
      </c>
      <c r="O13" s="128" t="str">
        <f>CONCATENATE(一覧様式!T20,一覧様式!U20)</f>
        <v/>
      </c>
    </row>
    <row r="14" spans="1:15" ht="11.25" customHeight="1">
      <c r="A14" s="129" t="str">
        <f>IF(一覧様式!B21=0,"",計算シート!$H$5)</f>
        <v/>
      </c>
      <c r="B14" s="129" t="str">
        <f>IF(一覧様式!B21=0," ",一覧様式!B21)</f>
        <v xml:space="preserve"> </v>
      </c>
      <c r="C14" s="129" t="str">
        <f>IF(一覧様式!H21=0," ",IF(一覧様式!H21="男",1)+IF(一覧様式!H21="女",2))</f>
        <v xml:space="preserve"> </v>
      </c>
      <c r="D14" s="128" t="str">
        <f>CONCATENATE(一覧様式!C21," ",一覧様式!D21)</f>
        <v xml:space="preserve"> </v>
      </c>
      <c r="E14" s="128" t="str">
        <f>CONCATENATE(一覧様式!E21," ",一覧様式!F21)</f>
        <v xml:space="preserve"> </v>
      </c>
      <c r="F14" s="128" t="str">
        <f>IF(一覧様式!$C21=0," ",一覧様式!$D$3)</f>
        <v xml:space="preserve"> </v>
      </c>
      <c r="G14" s="128" t="str">
        <f>IF(一覧様式!G21=0," ",一覧様式!G21)</f>
        <v xml:space="preserve"> </v>
      </c>
      <c r="H14" s="128" t="str">
        <f>CONCATENATE(一覧様式!I21,一覧様式!J21)</f>
        <v/>
      </c>
      <c r="I14" s="128" t="str">
        <f>IF(一覧様式!K21=0," ",一覧様式!K21)</f>
        <v xml:space="preserve"> </v>
      </c>
      <c r="J14" s="128" t="str">
        <f>CONCATENATE(一覧様式!L21,一覧様式!M21)</f>
        <v/>
      </c>
      <c r="K14" s="128" t="str">
        <f>IF(一覧様式!N21=0," ",一覧様式!N21)</f>
        <v xml:space="preserve"> </v>
      </c>
      <c r="L14" s="128" t="str">
        <f>CONCATENATE(一覧様式!O21,一覧様式!P21)</f>
        <v/>
      </c>
      <c r="M14" s="128" t="str">
        <f>IF(一覧様式!Q21=0," ",一覧様式!Q21)</f>
        <v xml:space="preserve"> </v>
      </c>
      <c r="N14" s="128" t="str">
        <f>CONCATENATE(一覧様式!R21,一覧様式!S21)</f>
        <v/>
      </c>
      <c r="O14" s="128" t="str">
        <f>CONCATENATE(一覧様式!T21,一覧様式!U21)</f>
        <v/>
      </c>
    </row>
    <row r="15" spans="1:15" ht="11.25" customHeight="1">
      <c r="A15" s="129" t="str">
        <f>IF(一覧様式!B22=0,"",計算シート!$H$5)</f>
        <v/>
      </c>
      <c r="B15" s="129" t="str">
        <f>IF(一覧様式!B22=0," ",一覧様式!B22)</f>
        <v xml:space="preserve"> </v>
      </c>
      <c r="C15" s="129" t="str">
        <f>IF(一覧様式!H22=0," ",IF(一覧様式!H22="男",1)+IF(一覧様式!H22="女",2))</f>
        <v xml:space="preserve"> </v>
      </c>
      <c r="D15" s="128" t="str">
        <f>CONCATENATE(一覧様式!C22," ",一覧様式!D22)</f>
        <v xml:space="preserve"> </v>
      </c>
      <c r="E15" s="128" t="str">
        <f>CONCATENATE(一覧様式!E22," ",一覧様式!F22)</f>
        <v xml:space="preserve"> </v>
      </c>
      <c r="F15" s="128" t="str">
        <f>IF(一覧様式!$C22=0," ",一覧様式!$D$3)</f>
        <v xml:space="preserve"> </v>
      </c>
      <c r="G15" s="128" t="str">
        <f>IF(一覧様式!G22=0," ",一覧様式!G22)</f>
        <v xml:space="preserve"> </v>
      </c>
      <c r="H15" s="128" t="str">
        <f>CONCATENATE(一覧様式!I22,一覧様式!J22)</f>
        <v/>
      </c>
      <c r="I15" s="128" t="str">
        <f>IF(一覧様式!K22=0," ",一覧様式!K22)</f>
        <v xml:space="preserve"> </v>
      </c>
      <c r="J15" s="128" t="str">
        <f>CONCATENATE(一覧様式!L22,一覧様式!M22)</f>
        <v/>
      </c>
      <c r="K15" s="128" t="str">
        <f>IF(一覧様式!N22=0," ",一覧様式!N22)</f>
        <v xml:space="preserve"> </v>
      </c>
      <c r="L15" s="128" t="str">
        <f>CONCATENATE(一覧様式!O22,一覧様式!P22)</f>
        <v/>
      </c>
      <c r="M15" s="128" t="str">
        <f>IF(一覧様式!Q22=0," ",一覧様式!Q22)</f>
        <v xml:space="preserve"> </v>
      </c>
      <c r="N15" s="128" t="str">
        <f>CONCATENATE(一覧様式!R22,一覧様式!S22)</f>
        <v/>
      </c>
      <c r="O15" s="128" t="str">
        <f>CONCATENATE(一覧様式!T22,一覧様式!U22)</f>
        <v/>
      </c>
    </row>
    <row r="16" spans="1:15" ht="11.25" customHeight="1">
      <c r="A16" s="129" t="str">
        <f>IF(一覧様式!B23=0,"",計算シート!$H$5)</f>
        <v/>
      </c>
      <c r="B16" s="129" t="str">
        <f>IF(一覧様式!B23=0," ",一覧様式!B23)</f>
        <v xml:space="preserve"> </v>
      </c>
      <c r="C16" s="129" t="str">
        <f>IF(一覧様式!H23=0," ",IF(一覧様式!H23="男",1)+IF(一覧様式!H23="女",2))</f>
        <v xml:space="preserve"> </v>
      </c>
      <c r="D16" s="128" t="str">
        <f>CONCATENATE(一覧様式!C23," ",一覧様式!D23)</f>
        <v xml:space="preserve"> </v>
      </c>
      <c r="E16" s="128" t="str">
        <f>CONCATENATE(一覧様式!E23," ",一覧様式!F23)</f>
        <v xml:space="preserve"> </v>
      </c>
      <c r="F16" s="128" t="str">
        <f>IF(一覧様式!$C23=0," ",一覧様式!$D$3)</f>
        <v xml:space="preserve"> </v>
      </c>
      <c r="G16" s="128" t="str">
        <f>IF(一覧様式!G23=0," ",一覧様式!G23)</f>
        <v xml:space="preserve"> </v>
      </c>
      <c r="H16" s="128" t="str">
        <f>CONCATENATE(一覧様式!I23,一覧様式!J23)</f>
        <v/>
      </c>
      <c r="I16" s="128" t="str">
        <f>IF(一覧様式!K23=0," ",一覧様式!K23)</f>
        <v xml:space="preserve"> </v>
      </c>
      <c r="J16" s="128" t="str">
        <f>CONCATENATE(一覧様式!L23,一覧様式!M23)</f>
        <v/>
      </c>
      <c r="K16" s="128" t="str">
        <f>IF(一覧様式!N23=0," ",一覧様式!N23)</f>
        <v xml:space="preserve"> </v>
      </c>
      <c r="L16" s="128" t="str">
        <f>CONCATENATE(一覧様式!O23,一覧様式!P23)</f>
        <v/>
      </c>
      <c r="M16" s="128" t="str">
        <f>IF(一覧様式!Q23=0," ",一覧様式!Q23)</f>
        <v xml:space="preserve"> </v>
      </c>
      <c r="N16" s="128" t="str">
        <f>CONCATENATE(一覧様式!R23,一覧様式!S23)</f>
        <v/>
      </c>
      <c r="O16" s="128" t="str">
        <f>CONCATENATE(一覧様式!T23,一覧様式!U23)</f>
        <v/>
      </c>
    </row>
    <row r="17" spans="1:15" ht="11.25" customHeight="1">
      <c r="A17" s="129" t="str">
        <f>IF(一覧様式!B24=0,"",計算シート!$H$5)</f>
        <v/>
      </c>
      <c r="B17" s="129" t="str">
        <f>IF(一覧様式!B24=0," ",一覧様式!B24)</f>
        <v xml:space="preserve"> </v>
      </c>
      <c r="C17" s="129" t="str">
        <f>IF(一覧様式!H24=0," ",IF(一覧様式!H24="男",1)+IF(一覧様式!H24="女",2))</f>
        <v xml:space="preserve"> </v>
      </c>
      <c r="D17" s="128" t="str">
        <f>CONCATENATE(一覧様式!C24," ",一覧様式!D24)</f>
        <v xml:space="preserve"> </v>
      </c>
      <c r="E17" s="128" t="str">
        <f>CONCATENATE(一覧様式!E24," ",一覧様式!F24)</f>
        <v xml:space="preserve"> </v>
      </c>
      <c r="F17" s="128" t="str">
        <f>IF(一覧様式!$C24=0," ",一覧様式!$D$3)</f>
        <v xml:space="preserve"> </v>
      </c>
      <c r="G17" s="128" t="str">
        <f>IF(一覧様式!G24=0," ",一覧様式!G24)</f>
        <v xml:space="preserve"> </v>
      </c>
      <c r="H17" s="128" t="str">
        <f>CONCATENATE(一覧様式!I24,一覧様式!J24)</f>
        <v/>
      </c>
      <c r="I17" s="128" t="str">
        <f>IF(一覧様式!K24=0," ",一覧様式!K24)</f>
        <v xml:space="preserve"> </v>
      </c>
      <c r="J17" s="128" t="str">
        <f>CONCATENATE(一覧様式!L24,一覧様式!M24)</f>
        <v/>
      </c>
      <c r="K17" s="128" t="str">
        <f>IF(一覧様式!N24=0," ",一覧様式!N24)</f>
        <v xml:space="preserve"> </v>
      </c>
      <c r="L17" s="128" t="str">
        <f>CONCATENATE(一覧様式!O24,一覧様式!P24)</f>
        <v/>
      </c>
      <c r="M17" s="128" t="str">
        <f>IF(一覧様式!Q24=0," ",一覧様式!Q24)</f>
        <v xml:space="preserve"> </v>
      </c>
      <c r="N17" s="128" t="str">
        <f>CONCATENATE(一覧様式!R24,一覧様式!S24)</f>
        <v/>
      </c>
      <c r="O17" s="128" t="str">
        <f>CONCATENATE(一覧様式!T24,一覧様式!U24)</f>
        <v/>
      </c>
    </row>
    <row r="18" spans="1:15" ht="11.25" customHeight="1">
      <c r="A18" s="129" t="str">
        <f>IF(一覧様式!B25=0,"",計算シート!$H$5)</f>
        <v/>
      </c>
      <c r="B18" s="129" t="str">
        <f>IF(一覧様式!B25=0," ",一覧様式!B25)</f>
        <v xml:space="preserve"> </v>
      </c>
      <c r="C18" s="129" t="str">
        <f>IF(一覧様式!H25=0," ",IF(一覧様式!H25="男",1)+IF(一覧様式!H25="女",2))</f>
        <v xml:space="preserve"> </v>
      </c>
      <c r="D18" s="128" t="str">
        <f>CONCATENATE(一覧様式!C25," ",一覧様式!D25)</f>
        <v xml:space="preserve"> </v>
      </c>
      <c r="E18" s="128" t="str">
        <f>CONCATENATE(一覧様式!E25," ",一覧様式!F25)</f>
        <v xml:space="preserve"> </v>
      </c>
      <c r="F18" s="128" t="str">
        <f>IF(一覧様式!$C25=0," ",一覧様式!$D$3)</f>
        <v xml:space="preserve"> </v>
      </c>
      <c r="G18" s="128" t="str">
        <f>IF(一覧様式!G25=0," ",一覧様式!G25)</f>
        <v xml:space="preserve"> </v>
      </c>
      <c r="H18" s="128" t="str">
        <f>CONCATENATE(一覧様式!I25,一覧様式!J25)</f>
        <v/>
      </c>
      <c r="I18" s="128" t="str">
        <f>IF(一覧様式!K25=0," ",一覧様式!K25)</f>
        <v xml:space="preserve"> </v>
      </c>
      <c r="J18" s="128" t="str">
        <f>CONCATENATE(一覧様式!L25,一覧様式!M25)</f>
        <v/>
      </c>
      <c r="K18" s="128" t="str">
        <f>IF(一覧様式!N25=0," ",一覧様式!N25)</f>
        <v xml:space="preserve"> </v>
      </c>
      <c r="L18" s="128" t="str">
        <f>CONCATENATE(一覧様式!O25,一覧様式!P25)</f>
        <v/>
      </c>
      <c r="M18" s="128" t="str">
        <f>IF(一覧様式!Q25=0," ",一覧様式!Q25)</f>
        <v xml:space="preserve"> </v>
      </c>
      <c r="N18" s="128" t="str">
        <f>CONCATENATE(一覧様式!R25,一覧様式!S25)</f>
        <v/>
      </c>
      <c r="O18" s="128" t="str">
        <f>CONCATENATE(一覧様式!T25,一覧様式!U25)</f>
        <v/>
      </c>
    </row>
    <row r="19" spans="1:15" ht="11.25" customHeight="1">
      <c r="A19" s="129" t="str">
        <f>IF(一覧様式!B26=0,"",計算シート!$H$5)</f>
        <v/>
      </c>
      <c r="B19" s="129" t="str">
        <f>IF(一覧様式!B26=0," ",一覧様式!B26)</f>
        <v xml:space="preserve"> </v>
      </c>
      <c r="C19" s="129" t="str">
        <f>IF(一覧様式!H26=0," ",IF(一覧様式!H26="男",1)+IF(一覧様式!H26="女",2))</f>
        <v xml:space="preserve"> </v>
      </c>
      <c r="D19" s="128" t="str">
        <f>CONCATENATE(一覧様式!C26," ",一覧様式!D26)</f>
        <v xml:space="preserve"> </v>
      </c>
      <c r="E19" s="128" t="str">
        <f>CONCATENATE(一覧様式!E26," ",一覧様式!F26)</f>
        <v xml:space="preserve"> </v>
      </c>
      <c r="F19" s="128" t="str">
        <f>IF(一覧様式!$C26=0," ",一覧様式!$D$3)</f>
        <v xml:space="preserve"> </v>
      </c>
      <c r="G19" s="128" t="str">
        <f>IF(一覧様式!G26=0," ",一覧様式!G26)</f>
        <v xml:space="preserve"> </v>
      </c>
      <c r="H19" s="128" t="str">
        <f>CONCATENATE(一覧様式!I26,一覧様式!J26)</f>
        <v/>
      </c>
      <c r="I19" s="128" t="str">
        <f>IF(一覧様式!K26=0," ",一覧様式!K26)</f>
        <v xml:space="preserve"> </v>
      </c>
      <c r="J19" s="128" t="str">
        <f>CONCATENATE(一覧様式!L26,一覧様式!M26)</f>
        <v/>
      </c>
      <c r="K19" s="128" t="str">
        <f>IF(一覧様式!N26=0," ",一覧様式!N26)</f>
        <v xml:space="preserve"> </v>
      </c>
      <c r="L19" s="128" t="str">
        <f>CONCATENATE(一覧様式!O26,一覧様式!P26)</f>
        <v/>
      </c>
      <c r="M19" s="128" t="str">
        <f>IF(一覧様式!Q26=0," ",一覧様式!Q26)</f>
        <v xml:space="preserve"> </v>
      </c>
      <c r="N19" s="128" t="str">
        <f>CONCATENATE(一覧様式!R26,一覧様式!S26)</f>
        <v/>
      </c>
      <c r="O19" s="128" t="str">
        <f>CONCATENATE(一覧様式!T26,一覧様式!U26)</f>
        <v/>
      </c>
    </row>
    <row r="20" spans="1:15" ht="11.25" customHeight="1">
      <c r="A20" s="129" t="str">
        <f>IF(一覧様式!B27=0,"",計算シート!$H$5)</f>
        <v/>
      </c>
      <c r="B20" s="129" t="str">
        <f>IF(一覧様式!B27=0," ",一覧様式!B27)</f>
        <v xml:space="preserve"> </v>
      </c>
      <c r="C20" s="129" t="str">
        <f>IF(一覧様式!H27=0," ",IF(一覧様式!H27="男",1)+IF(一覧様式!H27="女",2))</f>
        <v xml:space="preserve"> </v>
      </c>
      <c r="D20" s="128" t="str">
        <f>CONCATENATE(一覧様式!C27," ",一覧様式!D27)</f>
        <v xml:space="preserve"> </v>
      </c>
      <c r="E20" s="128" t="str">
        <f>CONCATENATE(一覧様式!E27," ",一覧様式!F27)</f>
        <v xml:space="preserve"> </v>
      </c>
      <c r="F20" s="128" t="str">
        <f>IF(一覧様式!$C27=0," ",一覧様式!$D$3)</f>
        <v xml:space="preserve"> </v>
      </c>
      <c r="G20" s="128" t="str">
        <f>IF(一覧様式!G27=0," ",一覧様式!G27)</f>
        <v xml:space="preserve"> </v>
      </c>
      <c r="H20" s="128" t="str">
        <f>CONCATENATE(一覧様式!I27,一覧様式!J27)</f>
        <v/>
      </c>
      <c r="I20" s="128" t="str">
        <f>IF(一覧様式!K27=0," ",一覧様式!K27)</f>
        <v xml:space="preserve"> </v>
      </c>
      <c r="J20" s="128" t="str">
        <f>CONCATENATE(一覧様式!L27,一覧様式!M27)</f>
        <v/>
      </c>
      <c r="K20" s="128" t="str">
        <f>IF(一覧様式!N27=0," ",一覧様式!N27)</f>
        <v xml:space="preserve"> </v>
      </c>
      <c r="L20" s="128" t="str">
        <f>CONCATENATE(一覧様式!O27,一覧様式!P27)</f>
        <v/>
      </c>
      <c r="M20" s="128" t="str">
        <f>IF(一覧様式!Q27=0," ",一覧様式!Q27)</f>
        <v xml:space="preserve"> </v>
      </c>
      <c r="N20" s="128" t="str">
        <f>CONCATENATE(一覧様式!R27,一覧様式!S27)</f>
        <v/>
      </c>
      <c r="O20" s="128" t="str">
        <f>CONCATENATE(一覧様式!T27,一覧様式!U27)</f>
        <v/>
      </c>
    </row>
    <row r="21" spans="1:15" ht="11.25" customHeight="1">
      <c r="A21" s="129" t="str">
        <f>IF(一覧様式!B28=0,"",計算シート!$H$5)</f>
        <v/>
      </c>
      <c r="B21" s="129" t="str">
        <f>IF(一覧様式!B28=0," ",一覧様式!B28)</f>
        <v xml:space="preserve"> </v>
      </c>
      <c r="C21" s="129" t="str">
        <f>IF(一覧様式!H28=0," ",IF(一覧様式!H28="男",1)+IF(一覧様式!H28="女",2))</f>
        <v xml:space="preserve"> </v>
      </c>
      <c r="D21" s="128" t="str">
        <f>CONCATENATE(一覧様式!C28," ",一覧様式!D28)</f>
        <v xml:space="preserve"> </v>
      </c>
      <c r="E21" s="128" t="str">
        <f>CONCATENATE(一覧様式!E28," ",一覧様式!F28)</f>
        <v xml:space="preserve"> </v>
      </c>
      <c r="F21" s="128" t="str">
        <f>IF(一覧様式!$C28=0," ",一覧様式!$D$3)</f>
        <v xml:space="preserve"> </v>
      </c>
      <c r="G21" s="128" t="str">
        <f>IF(一覧様式!G28=0," ",一覧様式!G28)</f>
        <v xml:space="preserve"> </v>
      </c>
      <c r="H21" s="128" t="str">
        <f>CONCATENATE(一覧様式!I28,一覧様式!J28)</f>
        <v/>
      </c>
      <c r="I21" s="128" t="str">
        <f>IF(一覧様式!K28=0," ",一覧様式!K28)</f>
        <v xml:space="preserve"> </v>
      </c>
      <c r="J21" s="128" t="str">
        <f>CONCATENATE(一覧様式!L28,一覧様式!M28)</f>
        <v/>
      </c>
      <c r="K21" s="128" t="str">
        <f>IF(一覧様式!N28=0," ",一覧様式!N28)</f>
        <v xml:space="preserve"> </v>
      </c>
      <c r="L21" s="128" t="str">
        <f>CONCATENATE(一覧様式!O28,一覧様式!P28)</f>
        <v/>
      </c>
      <c r="M21" s="128" t="str">
        <f>IF(一覧様式!Q28=0," ",一覧様式!Q28)</f>
        <v xml:space="preserve"> </v>
      </c>
      <c r="N21" s="128" t="str">
        <f>CONCATENATE(一覧様式!R28,一覧様式!S28)</f>
        <v/>
      </c>
      <c r="O21" s="128" t="str">
        <f>CONCATENATE(一覧様式!T28,一覧様式!U28)</f>
        <v/>
      </c>
    </row>
    <row r="22" spans="1:15" ht="11.25" customHeight="1">
      <c r="A22" s="129" t="str">
        <f>IF(一覧様式!B29=0,"",計算シート!$H$5)</f>
        <v/>
      </c>
      <c r="B22" s="129" t="str">
        <f>IF(一覧様式!B29=0," ",一覧様式!B29)</f>
        <v xml:space="preserve"> </v>
      </c>
      <c r="C22" s="129" t="str">
        <f>IF(一覧様式!H29=0," ",IF(一覧様式!H29="男",1)+IF(一覧様式!H29="女",2))</f>
        <v xml:space="preserve"> </v>
      </c>
      <c r="D22" s="128" t="str">
        <f>CONCATENATE(一覧様式!C29," ",一覧様式!D29)</f>
        <v xml:space="preserve"> </v>
      </c>
      <c r="E22" s="128" t="str">
        <f>CONCATENATE(一覧様式!E29," ",一覧様式!F29)</f>
        <v xml:space="preserve"> </v>
      </c>
      <c r="F22" s="128" t="str">
        <f>IF(一覧様式!$C29=0," ",一覧様式!$D$3)</f>
        <v xml:space="preserve"> </v>
      </c>
      <c r="G22" s="128" t="str">
        <f>IF(一覧様式!G29=0," ",一覧様式!G29)</f>
        <v xml:space="preserve"> </v>
      </c>
      <c r="H22" s="128" t="str">
        <f>CONCATENATE(一覧様式!I29,一覧様式!J29)</f>
        <v/>
      </c>
      <c r="I22" s="128" t="str">
        <f>IF(一覧様式!K29=0," ",一覧様式!K29)</f>
        <v xml:space="preserve"> </v>
      </c>
      <c r="J22" s="128" t="str">
        <f>CONCATENATE(一覧様式!L29,一覧様式!M29)</f>
        <v/>
      </c>
      <c r="K22" s="128" t="str">
        <f>IF(一覧様式!N29=0," ",一覧様式!N29)</f>
        <v xml:space="preserve"> </v>
      </c>
      <c r="L22" s="128" t="str">
        <f>CONCATENATE(一覧様式!O29,一覧様式!P29)</f>
        <v/>
      </c>
      <c r="M22" s="128" t="str">
        <f>IF(一覧様式!Q29=0," ",一覧様式!Q29)</f>
        <v xml:space="preserve"> </v>
      </c>
      <c r="N22" s="128" t="str">
        <f>CONCATENATE(一覧様式!R29,一覧様式!S29)</f>
        <v/>
      </c>
      <c r="O22" s="128" t="str">
        <f>CONCATENATE(一覧様式!T29,一覧様式!U29)</f>
        <v/>
      </c>
    </row>
    <row r="23" spans="1:15" ht="11.25" customHeight="1">
      <c r="A23" s="129" t="str">
        <f>IF(一覧様式!B30=0,"",計算シート!$H$5)</f>
        <v/>
      </c>
      <c r="B23" s="129" t="str">
        <f>IF(一覧様式!B30=0," ",一覧様式!B30)</f>
        <v xml:space="preserve"> </v>
      </c>
      <c r="C23" s="129" t="str">
        <f>IF(一覧様式!H30=0," ",IF(一覧様式!H30="男",1)+IF(一覧様式!H30="女",2))</f>
        <v xml:space="preserve"> </v>
      </c>
      <c r="D23" s="128" t="str">
        <f>CONCATENATE(一覧様式!C30," ",一覧様式!D30)</f>
        <v xml:space="preserve"> </v>
      </c>
      <c r="E23" s="128" t="str">
        <f>CONCATENATE(一覧様式!E30," ",一覧様式!F30)</f>
        <v xml:space="preserve"> </v>
      </c>
      <c r="F23" s="128" t="str">
        <f>IF(一覧様式!$C30=0," ",一覧様式!$D$3)</f>
        <v xml:space="preserve"> </v>
      </c>
      <c r="G23" s="128" t="str">
        <f>IF(一覧様式!G30=0," ",一覧様式!G30)</f>
        <v xml:space="preserve"> </v>
      </c>
      <c r="H23" s="128" t="str">
        <f>CONCATENATE(一覧様式!I30,一覧様式!J30)</f>
        <v/>
      </c>
      <c r="I23" s="128" t="str">
        <f>IF(一覧様式!K30=0," ",一覧様式!K30)</f>
        <v xml:space="preserve"> </v>
      </c>
      <c r="J23" s="128" t="str">
        <f>CONCATENATE(一覧様式!L30,一覧様式!M30)</f>
        <v/>
      </c>
      <c r="K23" s="128" t="str">
        <f>IF(一覧様式!N30=0," ",一覧様式!N30)</f>
        <v xml:space="preserve"> </v>
      </c>
      <c r="L23" s="128" t="str">
        <f>CONCATENATE(一覧様式!O30,一覧様式!P30)</f>
        <v/>
      </c>
      <c r="M23" s="128" t="str">
        <f>IF(一覧様式!Q30=0," ",一覧様式!Q30)</f>
        <v xml:space="preserve"> </v>
      </c>
      <c r="N23" s="128" t="str">
        <f>CONCATENATE(一覧様式!R30,一覧様式!S30)</f>
        <v/>
      </c>
      <c r="O23" s="128" t="str">
        <f>CONCATENATE(一覧様式!T30,一覧様式!U30)</f>
        <v/>
      </c>
    </row>
    <row r="24" spans="1:15" ht="11.25" customHeight="1">
      <c r="A24" s="129" t="str">
        <f>IF(一覧様式!B31=0,"",計算シート!$H$5)</f>
        <v/>
      </c>
      <c r="B24" s="129" t="str">
        <f>IF(一覧様式!B31=0," ",一覧様式!B31)</f>
        <v xml:space="preserve"> </v>
      </c>
      <c r="C24" s="129" t="str">
        <f>IF(一覧様式!H31=0," ",IF(一覧様式!H31="男",1)+IF(一覧様式!H31="女",2))</f>
        <v xml:space="preserve"> </v>
      </c>
      <c r="D24" s="128" t="str">
        <f>CONCATENATE(一覧様式!C31," ",一覧様式!D31)</f>
        <v xml:space="preserve"> </v>
      </c>
      <c r="E24" s="128" t="str">
        <f>CONCATENATE(一覧様式!E31," ",一覧様式!F31)</f>
        <v xml:space="preserve"> </v>
      </c>
      <c r="F24" s="128" t="str">
        <f>IF(一覧様式!$C31=0," ",一覧様式!$D$3)</f>
        <v xml:space="preserve"> </v>
      </c>
      <c r="G24" s="128" t="str">
        <f>IF(一覧様式!G31=0," ",一覧様式!G31)</f>
        <v xml:space="preserve"> </v>
      </c>
      <c r="H24" s="128" t="str">
        <f>CONCATENATE(一覧様式!I31,一覧様式!J31)</f>
        <v/>
      </c>
      <c r="I24" s="128" t="str">
        <f>IF(一覧様式!K31=0," ",一覧様式!K31)</f>
        <v xml:space="preserve"> </v>
      </c>
      <c r="J24" s="128" t="str">
        <f>CONCATENATE(一覧様式!L31,一覧様式!M31)</f>
        <v/>
      </c>
      <c r="K24" s="128" t="str">
        <f>IF(一覧様式!N31=0," ",一覧様式!N31)</f>
        <v xml:space="preserve"> </v>
      </c>
      <c r="L24" s="128" t="str">
        <f>CONCATENATE(一覧様式!O31,一覧様式!P31)</f>
        <v/>
      </c>
      <c r="M24" s="128" t="str">
        <f>IF(一覧様式!Q31=0," ",一覧様式!Q31)</f>
        <v xml:space="preserve"> </v>
      </c>
      <c r="N24" s="128" t="str">
        <f>CONCATENATE(一覧様式!R31,一覧様式!S31)</f>
        <v/>
      </c>
      <c r="O24" s="128" t="str">
        <f>CONCATENATE(一覧様式!T31,一覧様式!U31)</f>
        <v/>
      </c>
    </row>
    <row r="25" spans="1:15" ht="11.25" customHeight="1">
      <c r="A25" s="129" t="str">
        <f>IF(一覧様式!B32=0,"",計算シート!$H$5)</f>
        <v/>
      </c>
      <c r="B25" s="129" t="str">
        <f>IF(一覧様式!B32=0," ",一覧様式!B32)</f>
        <v xml:space="preserve"> </v>
      </c>
      <c r="C25" s="129" t="str">
        <f>IF(一覧様式!H32=0," ",IF(一覧様式!H32="男",1)+IF(一覧様式!H32="女",2))</f>
        <v xml:space="preserve"> </v>
      </c>
      <c r="D25" s="128" t="str">
        <f>CONCATENATE(一覧様式!C32," ",一覧様式!D32)</f>
        <v xml:space="preserve"> </v>
      </c>
      <c r="E25" s="128" t="str">
        <f>CONCATENATE(一覧様式!E32," ",一覧様式!F32)</f>
        <v xml:space="preserve"> </v>
      </c>
      <c r="F25" s="128" t="str">
        <f>IF(一覧様式!$C32=0," ",一覧様式!$D$3)</f>
        <v xml:space="preserve"> </v>
      </c>
      <c r="G25" s="128" t="str">
        <f>IF(一覧様式!G32=0," ",一覧様式!G32)</f>
        <v xml:space="preserve"> </v>
      </c>
      <c r="H25" s="128" t="str">
        <f>CONCATENATE(一覧様式!I32,一覧様式!J32)</f>
        <v/>
      </c>
      <c r="I25" s="128" t="str">
        <f>IF(一覧様式!K32=0," ",一覧様式!K32)</f>
        <v xml:space="preserve"> </v>
      </c>
      <c r="J25" s="128" t="str">
        <f>CONCATENATE(一覧様式!L32,一覧様式!M32)</f>
        <v/>
      </c>
      <c r="K25" s="128" t="str">
        <f>IF(一覧様式!N32=0," ",一覧様式!N32)</f>
        <v xml:space="preserve"> </v>
      </c>
      <c r="L25" s="128" t="str">
        <f>CONCATENATE(一覧様式!O32,一覧様式!P32)</f>
        <v/>
      </c>
      <c r="M25" s="128" t="str">
        <f>IF(一覧様式!Q32=0," ",一覧様式!Q32)</f>
        <v xml:space="preserve"> </v>
      </c>
      <c r="N25" s="128" t="str">
        <f>CONCATENATE(一覧様式!R32,一覧様式!S32)</f>
        <v/>
      </c>
      <c r="O25" s="128" t="str">
        <f>CONCATENATE(一覧様式!T32,一覧様式!U32)</f>
        <v/>
      </c>
    </row>
    <row r="26" spans="1:15" ht="11.25" customHeight="1">
      <c r="A26" s="129" t="str">
        <f>IF(一覧様式!B33=0,"",計算シート!$H$5)</f>
        <v/>
      </c>
      <c r="B26" s="129" t="str">
        <f>IF(一覧様式!B33=0," ",一覧様式!B33)</f>
        <v xml:space="preserve"> </v>
      </c>
      <c r="C26" s="129" t="str">
        <f>IF(一覧様式!H33=0," ",IF(一覧様式!H33="男",1)+IF(一覧様式!H33="女",2))</f>
        <v xml:space="preserve"> </v>
      </c>
      <c r="D26" s="128" t="str">
        <f>CONCATENATE(一覧様式!C33," ",一覧様式!D33)</f>
        <v xml:space="preserve"> </v>
      </c>
      <c r="E26" s="128" t="str">
        <f>CONCATENATE(一覧様式!E33," ",一覧様式!F33)</f>
        <v xml:space="preserve"> </v>
      </c>
      <c r="F26" s="128" t="str">
        <f>IF(一覧様式!$C33=0," ",一覧様式!$D$3)</f>
        <v xml:space="preserve"> </v>
      </c>
      <c r="G26" s="128" t="str">
        <f>IF(一覧様式!G33=0," ",一覧様式!G33)</f>
        <v xml:space="preserve"> </v>
      </c>
      <c r="H26" s="128" t="str">
        <f>CONCATENATE(一覧様式!I33,一覧様式!J33)</f>
        <v/>
      </c>
      <c r="I26" s="128" t="str">
        <f>IF(一覧様式!K33=0," ",一覧様式!K33)</f>
        <v xml:space="preserve"> </v>
      </c>
      <c r="J26" s="128" t="str">
        <f>CONCATENATE(一覧様式!L33,一覧様式!M33)</f>
        <v/>
      </c>
      <c r="K26" s="128" t="str">
        <f>IF(一覧様式!N33=0," ",一覧様式!N33)</f>
        <v xml:space="preserve"> </v>
      </c>
      <c r="L26" s="128" t="str">
        <f>CONCATENATE(一覧様式!O33,一覧様式!P33)</f>
        <v/>
      </c>
      <c r="M26" s="128" t="str">
        <f>IF(一覧様式!Q33=0," ",一覧様式!Q33)</f>
        <v xml:space="preserve"> </v>
      </c>
      <c r="N26" s="128" t="str">
        <f>CONCATENATE(一覧様式!R33,一覧様式!S33)</f>
        <v/>
      </c>
      <c r="O26" s="128" t="str">
        <f>CONCATENATE(一覧様式!T33,一覧様式!U33)</f>
        <v/>
      </c>
    </row>
    <row r="27" spans="1:15" ht="11.25" customHeight="1">
      <c r="A27" s="129" t="str">
        <f>IF(一覧様式!B34=0,"",計算シート!$H$5)</f>
        <v/>
      </c>
      <c r="B27" s="129" t="str">
        <f>IF(一覧様式!B34=0," ",一覧様式!B34)</f>
        <v xml:space="preserve"> </v>
      </c>
      <c r="C27" s="129" t="str">
        <f>IF(一覧様式!H34=0," ",IF(一覧様式!H34="男",1)+IF(一覧様式!H34="女",2))</f>
        <v xml:space="preserve"> </v>
      </c>
      <c r="D27" s="128" t="str">
        <f>CONCATENATE(一覧様式!C34," ",一覧様式!D34)</f>
        <v xml:space="preserve"> </v>
      </c>
      <c r="E27" s="128" t="str">
        <f>CONCATENATE(一覧様式!E34," ",一覧様式!F34)</f>
        <v xml:space="preserve"> </v>
      </c>
      <c r="F27" s="128" t="str">
        <f>IF(一覧様式!$C34=0," ",一覧様式!$D$3)</f>
        <v xml:space="preserve"> </v>
      </c>
      <c r="G27" s="128" t="str">
        <f>IF(一覧様式!G34=0," ",一覧様式!G34)</f>
        <v xml:space="preserve"> </v>
      </c>
      <c r="H27" s="128" t="str">
        <f>CONCATENATE(一覧様式!I34,一覧様式!J34)</f>
        <v/>
      </c>
      <c r="I27" s="128" t="str">
        <f>IF(一覧様式!K34=0," ",一覧様式!K34)</f>
        <v xml:space="preserve"> </v>
      </c>
      <c r="J27" s="128" t="str">
        <f>CONCATENATE(一覧様式!L34,一覧様式!M34)</f>
        <v/>
      </c>
      <c r="K27" s="128" t="str">
        <f>IF(一覧様式!N34=0," ",一覧様式!N34)</f>
        <v xml:space="preserve"> </v>
      </c>
      <c r="L27" s="128" t="str">
        <f>CONCATENATE(一覧様式!O34,一覧様式!P34)</f>
        <v/>
      </c>
      <c r="M27" s="128" t="str">
        <f>IF(一覧様式!Q34=0," ",一覧様式!Q34)</f>
        <v xml:space="preserve"> </v>
      </c>
      <c r="N27" s="128" t="str">
        <f>CONCATENATE(一覧様式!R34,一覧様式!S34)</f>
        <v/>
      </c>
      <c r="O27" s="128" t="str">
        <f>CONCATENATE(一覧様式!T34,一覧様式!U34)</f>
        <v/>
      </c>
    </row>
    <row r="28" spans="1:15" ht="11.25" customHeight="1">
      <c r="A28" s="129" t="str">
        <f>IF(一覧様式!B35=0,"",計算シート!$H$5)</f>
        <v/>
      </c>
      <c r="B28" s="129" t="str">
        <f>IF(一覧様式!B35=0," ",一覧様式!B35)</f>
        <v xml:space="preserve"> </v>
      </c>
      <c r="C28" s="129" t="str">
        <f>IF(一覧様式!H35=0," ",IF(一覧様式!H35="男",1)+IF(一覧様式!H35="女",2))</f>
        <v xml:space="preserve"> </v>
      </c>
      <c r="D28" s="128" t="str">
        <f>CONCATENATE(一覧様式!C35," ",一覧様式!D35)</f>
        <v xml:space="preserve"> </v>
      </c>
      <c r="E28" s="128" t="str">
        <f>CONCATENATE(一覧様式!E35," ",一覧様式!F35)</f>
        <v xml:space="preserve"> </v>
      </c>
      <c r="F28" s="128" t="str">
        <f>IF(一覧様式!$C35=0," ",一覧様式!$D$3)</f>
        <v xml:space="preserve"> </v>
      </c>
      <c r="G28" s="128" t="str">
        <f>IF(一覧様式!G35=0," ",一覧様式!G35)</f>
        <v xml:space="preserve"> </v>
      </c>
      <c r="H28" s="128" t="str">
        <f>CONCATENATE(一覧様式!I35,一覧様式!J35)</f>
        <v/>
      </c>
      <c r="I28" s="128" t="str">
        <f>IF(一覧様式!K35=0," ",一覧様式!K35)</f>
        <v xml:space="preserve"> </v>
      </c>
      <c r="J28" s="128" t="str">
        <f>CONCATENATE(一覧様式!L35,一覧様式!M35)</f>
        <v/>
      </c>
      <c r="K28" s="128" t="str">
        <f>IF(一覧様式!N35=0," ",一覧様式!N35)</f>
        <v xml:space="preserve"> </v>
      </c>
      <c r="L28" s="128" t="str">
        <f>CONCATENATE(一覧様式!O35,一覧様式!P35)</f>
        <v/>
      </c>
      <c r="M28" s="128" t="str">
        <f>IF(一覧様式!Q35=0," ",一覧様式!Q35)</f>
        <v xml:space="preserve"> </v>
      </c>
      <c r="N28" s="128" t="str">
        <f>CONCATENATE(一覧様式!R35,一覧様式!S35)</f>
        <v/>
      </c>
      <c r="O28" s="128" t="str">
        <f>CONCATENATE(一覧様式!T35,一覧様式!U35)</f>
        <v/>
      </c>
    </row>
    <row r="29" spans="1:15" ht="11.25" customHeight="1">
      <c r="A29" s="129" t="str">
        <f>IF(一覧様式!B36=0,"",計算シート!$H$5)</f>
        <v/>
      </c>
      <c r="B29" s="129" t="str">
        <f>IF(一覧様式!B36=0," ",一覧様式!B36)</f>
        <v xml:space="preserve"> </v>
      </c>
      <c r="C29" s="129" t="str">
        <f>IF(一覧様式!H36=0," ",IF(一覧様式!H36="男",1)+IF(一覧様式!H36="女",2))</f>
        <v xml:space="preserve"> </v>
      </c>
      <c r="D29" s="128" t="str">
        <f>CONCATENATE(一覧様式!C36," ",一覧様式!D36)</f>
        <v xml:space="preserve"> </v>
      </c>
      <c r="E29" s="128" t="str">
        <f>CONCATENATE(一覧様式!E36," ",一覧様式!F36)</f>
        <v xml:space="preserve"> </v>
      </c>
      <c r="F29" s="128" t="str">
        <f>IF(一覧様式!$C36=0," ",一覧様式!$D$3)</f>
        <v xml:space="preserve"> </v>
      </c>
      <c r="G29" s="128" t="str">
        <f>IF(一覧様式!G36=0," ",一覧様式!G36)</f>
        <v xml:space="preserve"> </v>
      </c>
      <c r="H29" s="128" t="str">
        <f>CONCATENATE(一覧様式!I36,一覧様式!J36)</f>
        <v/>
      </c>
      <c r="I29" s="128" t="str">
        <f>IF(一覧様式!K36=0," ",一覧様式!K36)</f>
        <v xml:space="preserve"> </v>
      </c>
      <c r="J29" s="128" t="str">
        <f>CONCATENATE(一覧様式!L36,一覧様式!M36)</f>
        <v/>
      </c>
      <c r="K29" s="128" t="str">
        <f>IF(一覧様式!N36=0," ",一覧様式!N36)</f>
        <v xml:space="preserve"> </v>
      </c>
      <c r="L29" s="128" t="str">
        <f>CONCATENATE(一覧様式!O36,一覧様式!P36)</f>
        <v/>
      </c>
      <c r="M29" s="128" t="str">
        <f>IF(一覧様式!Q36=0," ",一覧様式!Q36)</f>
        <v xml:space="preserve"> </v>
      </c>
      <c r="N29" s="128" t="str">
        <f>CONCATENATE(一覧様式!R36,一覧様式!S36)</f>
        <v/>
      </c>
      <c r="O29" s="128" t="str">
        <f>CONCATENATE(一覧様式!T36,一覧様式!U36)</f>
        <v/>
      </c>
    </row>
    <row r="30" spans="1:15" ht="11.25" customHeight="1">
      <c r="A30" s="129" t="str">
        <f>IF(一覧様式!B37=0,"",計算シート!$H$5)</f>
        <v/>
      </c>
      <c r="B30" s="129" t="str">
        <f>IF(一覧様式!B37=0," ",一覧様式!B37)</f>
        <v xml:space="preserve"> </v>
      </c>
      <c r="C30" s="129" t="str">
        <f>IF(一覧様式!H37=0," ",IF(一覧様式!H37="男",1)+IF(一覧様式!H37="女",2))</f>
        <v xml:space="preserve"> </v>
      </c>
      <c r="D30" s="128" t="str">
        <f>CONCATENATE(一覧様式!C37," ",一覧様式!D37)</f>
        <v xml:space="preserve"> </v>
      </c>
      <c r="E30" s="128" t="str">
        <f>CONCATENATE(一覧様式!E37," ",一覧様式!F37)</f>
        <v xml:space="preserve"> </v>
      </c>
      <c r="F30" s="128" t="str">
        <f>IF(一覧様式!$C37=0," ",一覧様式!$D$3)</f>
        <v xml:space="preserve"> </v>
      </c>
      <c r="G30" s="128" t="str">
        <f>IF(一覧様式!G37=0," ",一覧様式!G37)</f>
        <v xml:space="preserve"> </v>
      </c>
      <c r="H30" s="128" t="str">
        <f>CONCATENATE(一覧様式!I37,一覧様式!J37)</f>
        <v/>
      </c>
      <c r="I30" s="128" t="str">
        <f>IF(一覧様式!K37=0," ",一覧様式!K37)</f>
        <v xml:space="preserve"> </v>
      </c>
      <c r="J30" s="128" t="str">
        <f>CONCATENATE(一覧様式!L37,一覧様式!M37)</f>
        <v/>
      </c>
      <c r="K30" s="128" t="str">
        <f>IF(一覧様式!N37=0," ",一覧様式!N37)</f>
        <v xml:space="preserve"> </v>
      </c>
      <c r="L30" s="128" t="str">
        <f>CONCATENATE(一覧様式!O37,一覧様式!P37)</f>
        <v/>
      </c>
      <c r="M30" s="128" t="str">
        <f>IF(一覧様式!Q37=0," ",一覧様式!Q37)</f>
        <v xml:space="preserve"> </v>
      </c>
      <c r="N30" s="128" t="str">
        <f>CONCATENATE(一覧様式!R37,一覧様式!S37)</f>
        <v/>
      </c>
      <c r="O30" s="128" t="str">
        <f>CONCATENATE(一覧様式!T37,一覧様式!U37)</f>
        <v/>
      </c>
    </row>
    <row r="31" spans="1:15" ht="11.25" customHeight="1">
      <c r="A31" s="129" t="str">
        <f>IF(一覧様式!B38=0,"",計算シート!$H$5)</f>
        <v/>
      </c>
      <c r="B31" s="129" t="str">
        <f>IF(一覧様式!B38=0," ",一覧様式!B38)</f>
        <v xml:space="preserve"> </v>
      </c>
      <c r="C31" s="129" t="str">
        <f>IF(一覧様式!H38=0," ",IF(一覧様式!H38="男",1)+IF(一覧様式!H38="女",2))</f>
        <v xml:space="preserve"> </v>
      </c>
      <c r="D31" s="128" t="str">
        <f>CONCATENATE(一覧様式!C38," ",一覧様式!D38)</f>
        <v xml:space="preserve"> </v>
      </c>
      <c r="E31" s="128" t="str">
        <f>CONCATENATE(一覧様式!E38," ",一覧様式!F38)</f>
        <v xml:space="preserve"> </v>
      </c>
      <c r="F31" s="128" t="str">
        <f>IF(一覧様式!$C38=0," ",一覧様式!$D$3)</f>
        <v xml:space="preserve"> </v>
      </c>
      <c r="G31" s="128" t="str">
        <f>IF(一覧様式!G38=0," ",一覧様式!G38)</f>
        <v xml:space="preserve"> </v>
      </c>
      <c r="H31" s="128" t="str">
        <f>CONCATENATE(一覧様式!I38,一覧様式!J38)</f>
        <v/>
      </c>
      <c r="I31" s="128" t="str">
        <f>IF(一覧様式!K38=0," ",一覧様式!K38)</f>
        <v xml:space="preserve"> </v>
      </c>
      <c r="J31" s="128" t="str">
        <f>CONCATENATE(一覧様式!L38,一覧様式!M38)</f>
        <v/>
      </c>
      <c r="K31" s="128" t="str">
        <f>IF(一覧様式!N38=0," ",一覧様式!N38)</f>
        <v xml:space="preserve"> </v>
      </c>
      <c r="L31" s="128" t="str">
        <f>CONCATENATE(一覧様式!O38,一覧様式!P38)</f>
        <v/>
      </c>
      <c r="M31" s="128" t="str">
        <f>IF(一覧様式!Q38=0," ",一覧様式!Q38)</f>
        <v xml:space="preserve"> </v>
      </c>
      <c r="N31" s="128" t="str">
        <f>CONCATENATE(一覧様式!R38,一覧様式!S38)</f>
        <v/>
      </c>
      <c r="O31" s="128" t="str">
        <f>CONCATENATE(一覧様式!T38,一覧様式!U38)</f>
        <v/>
      </c>
    </row>
    <row r="32" spans="1:15" ht="11.25" customHeight="1">
      <c r="A32" s="129" t="str">
        <f>IF(一覧様式!B39=0,"",計算シート!$H$5)</f>
        <v/>
      </c>
      <c r="B32" s="129" t="str">
        <f>IF(一覧様式!B39=0," ",一覧様式!B39)</f>
        <v xml:space="preserve"> </v>
      </c>
      <c r="C32" s="129" t="str">
        <f>IF(一覧様式!H39=0," ",IF(一覧様式!H39="男",1)+IF(一覧様式!H39="女",2))</f>
        <v xml:space="preserve"> </v>
      </c>
      <c r="D32" s="128" t="str">
        <f>CONCATENATE(一覧様式!C39," ",一覧様式!D39)</f>
        <v xml:space="preserve"> </v>
      </c>
      <c r="E32" s="128" t="str">
        <f>CONCATENATE(一覧様式!E39," ",一覧様式!F39)</f>
        <v xml:space="preserve"> </v>
      </c>
      <c r="F32" s="128" t="str">
        <f>IF(一覧様式!$C39=0," ",一覧様式!$D$3)</f>
        <v xml:space="preserve"> </v>
      </c>
      <c r="G32" s="128" t="str">
        <f>IF(一覧様式!G39=0," ",一覧様式!G39)</f>
        <v xml:space="preserve"> </v>
      </c>
      <c r="H32" s="128" t="str">
        <f>CONCATENATE(一覧様式!I39,一覧様式!J39)</f>
        <v/>
      </c>
      <c r="I32" s="128" t="str">
        <f>IF(一覧様式!K39=0," ",一覧様式!K39)</f>
        <v xml:space="preserve"> </v>
      </c>
      <c r="J32" s="128" t="str">
        <f>CONCATENATE(一覧様式!L39,一覧様式!M39)</f>
        <v/>
      </c>
      <c r="K32" s="128" t="str">
        <f>IF(一覧様式!N39=0," ",一覧様式!N39)</f>
        <v xml:space="preserve"> </v>
      </c>
      <c r="L32" s="128" t="str">
        <f>CONCATENATE(一覧様式!O39,一覧様式!P39)</f>
        <v/>
      </c>
      <c r="M32" s="128" t="str">
        <f>IF(一覧様式!Q39=0," ",一覧様式!Q39)</f>
        <v xml:space="preserve"> </v>
      </c>
      <c r="N32" s="128" t="str">
        <f>CONCATENATE(一覧様式!R39,一覧様式!S39)</f>
        <v/>
      </c>
      <c r="O32" s="128" t="str">
        <f>CONCATENATE(一覧様式!T39,一覧様式!U39)</f>
        <v/>
      </c>
    </row>
    <row r="33" spans="1:15" ht="11.25" customHeight="1">
      <c r="A33" s="129" t="str">
        <f>IF(一覧様式!B40=0,"",計算シート!$H$5)</f>
        <v/>
      </c>
      <c r="B33" s="129" t="str">
        <f>IF(一覧様式!B40=0," ",一覧様式!B40)</f>
        <v xml:space="preserve"> </v>
      </c>
      <c r="C33" s="129" t="str">
        <f>IF(一覧様式!H40=0," ",IF(一覧様式!H40="男",1)+IF(一覧様式!H40="女",2))</f>
        <v xml:space="preserve"> </v>
      </c>
      <c r="D33" s="128" t="str">
        <f>CONCATENATE(一覧様式!C40," ",一覧様式!D40)</f>
        <v xml:space="preserve"> </v>
      </c>
      <c r="E33" s="128" t="str">
        <f>CONCATENATE(一覧様式!E40," ",一覧様式!F40)</f>
        <v xml:space="preserve"> </v>
      </c>
      <c r="F33" s="128" t="str">
        <f>IF(一覧様式!$C40=0," ",一覧様式!$D$3)</f>
        <v xml:space="preserve"> </v>
      </c>
      <c r="G33" s="128" t="str">
        <f>IF(一覧様式!G40=0," ",一覧様式!G40)</f>
        <v xml:space="preserve"> </v>
      </c>
      <c r="H33" s="128" t="str">
        <f>CONCATENATE(一覧様式!I40,一覧様式!J40)</f>
        <v/>
      </c>
      <c r="I33" s="128" t="str">
        <f>IF(一覧様式!K40=0," ",一覧様式!K40)</f>
        <v xml:space="preserve"> </v>
      </c>
      <c r="J33" s="128" t="str">
        <f>CONCATENATE(一覧様式!L40,一覧様式!M40)</f>
        <v/>
      </c>
      <c r="K33" s="128" t="str">
        <f>IF(一覧様式!N40=0," ",一覧様式!N40)</f>
        <v xml:space="preserve"> </v>
      </c>
      <c r="L33" s="128" t="str">
        <f>CONCATENATE(一覧様式!O40,一覧様式!P40)</f>
        <v/>
      </c>
      <c r="M33" s="128" t="str">
        <f>IF(一覧様式!Q40=0," ",一覧様式!Q40)</f>
        <v xml:space="preserve"> </v>
      </c>
      <c r="N33" s="128" t="str">
        <f>CONCATENATE(一覧様式!R40,一覧様式!S40)</f>
        <v/>
      </c>
      <c r="O33" s="128" t="str">
        <f>CONCATENATE(一覧様式!T40,一覧様式!U40)</f>
        <v/>
      </c>
    </row>
    <row r="34" spans="1:15" ht="11.25" customHeight="1">
      <c r="A34" s="129" t="str">
        <f>IF(一覧様式!B41=0,"",計算シート!$H$5)</f>
        <v/>
      </c>
      <c r="B34" s="129" t="str">
        <f>IF(一覧様式!B41=0," ",一覧様式!B41)</f>
        <v xml:space="preserve"> </v>
      </c>
      <c r="C34" s="129" t="str">
        <f>IF(一覧様式!H41=0," ",IF(一覧様式!H41="男",1)+IF(一覧様式!H41="女",2))</f>
        <v xml:space="preserve"> </v>
      </c>
      <c r="D34" s="128" t="str">
        <f>CONCATENATE(一覧様式!C41," ",一覧様式!D41)</f>
        <v xml:space="preserve"> </v>
      </c>
      <c r="E34" s="128" t="str">
        <f>CONCATENATE(一覧様式!E41," ",一覧様式!F41)</f>
        <v xml:space="preserve"> </v>
      </c>
      <c r="F34" s="128" t="str">
        <f>IF(一覧様式!$C41=0," ",一覧様式!$D$3)</f>
        <v xml:space="preserve"> </v>
      </c>
      <c r="G34" s="128" t="str">
        <f>IF(一覧様式!G41=0," ",一覧様式!G41)</f>
        <v xml:space="preserve"> </v>
      </c>
      <c r="H34" s="128" t="str">
        <f>CONCATENATE(一覧様式!I41,一覧様式!J41)</f>
        <v/>
      </c>
      <c r="I34" s="128" t="str">
        <f>IF(一覧様式!K41=0," ",一覧様式!K41)</f>
        <v xml:space="preserve"> </v>
      </c>
      <c r="J34" s="128" t="str">
        <f>CONCATENATE(一覧様式!L41,一覧様式!M41)</f>
        <v/>
      </c>
      <c r="K34" s="128" t="str">
        <f>IF(一覧様式!N41=0," ",一覧様式!N41)</f>
        <v xml:space="preserve"> </v>
      </c>
      <c r="L34" s="128" t="str">
        <f>CONCATENATE(一覧様式!O41,一覧様式!P41)</f>
        <v/>
      </c>
      <c r="M34" s="128" t="str">
        <f>IF(一覧様式!Q41=0," ",一覧様式!Q41)</f>
        <v xml:space="preserve"> </v>
      </c>
      <c r="N34" s="128" t="str">
        <f>CONCATENATE(一覧様式!R41,一覧様式!S41)</f>
        <v/>
      </c>
      <c r="O34" s="128" t="str">
        <f>CONCATENATE(一覧様式!T41,一覧様式!U41)</f>
        <v/>
      </c>
    </row>
    <row r="35" spans="1:15" ht="11.25" customHeight="1">
      <c r="A35" s="129" t="str">
        <f>IF(一覧様式!B42=0,"",計算シート!$H$5)</f>
        <v/>
      </c>
      <c r="B35" s="129" t="str">
        <f>IF(一覧様式!B42=0," ",一覧様式!B42)</f>
        <v xml:space="preserve"> </v>
      </c>
      <c r="C35" s="129" t="str">
        <f>IF(一覧様式!H42=0," ",IF(一覧様式!H42="男",1)+IF(一覧様式!H42="女",2))</f>
        <v xml:space="preserve"> </v>
      </c>
      <c r="D35" s="128" t="str">
        <f>CONCATENATE(一覧様式!C42," ",一覧様式!D42)</f>
        <v xml:space="preserve"> </v>
      </c>
      <c r="E35" s="128" t="str">
        <f>CONCATENATE(一覧様式!E42," ",一覧様式!F42)</f>
        <v xml:space="preserve"> </v>
      </c>
      <c r="F35" s="128" t="str">
        <f>IF(一覧様式!$C42=0," ",一覧様式!$D$3)</f>
        <v xml:space="preserve"> </v>
      </c>
      <c r="G35" s="128" t="str">
        <f>IF(一覧様式!G42=0," ",一覧様式!G42)</f>
        <v xml:space="preserve"> </v>
      </c>
      <c r="H35" s="128" t="str">
        <f>CONCATENATE(一覧様式!I42,一覧様式!J42)</f>
        <v/>
      </c>
      <c r="I35" s="128" t="str">
        <f>IF(一覧様式!K42=0," ",一覧様式!K42)</f>
        <v xml:space="preserve"> </v>
      </c>
      <c r="J35" s="128" t="str">
        <f>CONCATENATE(一覧様式!L42,一覧様式!M42)</f>
        <v/>
      </c>
      <c r="K35" s="128" t="str">
        <f>IF(一覧様式!N42=0," ",一覧様式!N42)</f>
        <v xml:space="preserve"> </v>
      </c>
      <c r="L35" s="128" t="str">
        <f>CONCATENATE(一覧様式!O42,一覧様式!P42)</f>
        <v/>
      </c>
      <c r="M35" s="128" t="str">
        <f>IF(一覧様式!Q42=0," ",一覧様式!Q42)</f>
        <v xml:space="preserve"> </v>
      </c>
      <c r="N35" s="128" t="str">
        <f>CONCATENATE(一覧様式!R42,一覧様式!S42)</f>
        <v/>
      </c>
      <c r="O35" s="128" t="str">
        <f>CONCATENATE(一覧様式!T42,一覧様式!U42)</f>
        <v/>
      </c>
    </row>
    <row r="36" spans="1:15" ht="11.25" customHeight="1">
      <c r="A36" s="129" t="str">
        <f>IF(一覧様式!B43=0,"",計算シート!$H$5)</f>
        <v/>
      </c>
      <c r="B36" s="129" t="str">
        <f>IF(一覧様式!B43=0," ",一覧様式!B43)</f>
        <v xml:space="preserve"> </v>
      </c>
      <c r="C36" s="129" t="str">
        <f>IF(一覧様式!H43=0," ",IF(一覧様式!H43="男",1)+IF(一覧様式!H43="女",2))</f>
        <v xml:space="preserve"> </v>
      </c>
      <c r="D36" s="128" t="str">
        <f>CONCATENATE(一覧様式!C43," ",一覧様式!D43)</f>
        <v xml:space="preserve"> </v>
      </c>
      <c r="E36" s="128" t="str">
        <f>CONCATENATE(一覧様式!E43," ",一覧様式!F43)</f>
        <v xml:space="preserve"> </v>
      </c>
      <c r="F36" s="128" t="str">
        <f>IF(一覧様式!$C43=0," ",一覧様式!$D$3)</f>
        <v xml:space="preserve"> </v>
      </c>
      <c r="G36" s="128" t="str">
        <f>IF(一覧様式!G43=0," ",一覧様式!G43)</f>
        <v xml:space="preserve"> </v>
      </c>
      <c r="H36" s="128" t="str">
        <f>CONCATENATE(一覧様式!I43,一覧様式!J43)</f>
        <v/>
      </c>
      <c r="I36" s="128" t="str">
        <f>IF(一覧様式!K43=0," ",一覧様式!K43)</f>
        <v xml:space="preserve"> </v>
      </c>
      <c r="J36" s="128" t="str">
        <f>CONCATENATE(一覧様式!L43,一覧様式!M43)</f>
        <v/>
      </c>
      <c r="K36" s="128" t="str">
        <f>IF(一覧様式!N43=0," ",一覧様式!N43)</f>
        <v xml:space="preserve"> </v>
      </c>
      <c r="L36" s="128" t="str">
        <f>CONCATENATE(一覧様式!O43,一覧様式!P43)</f>
        <v/>
      </c>
      <c r="M36" s="128" t="str">
        <f>IF(一覧様式!Q43=0," ",一覧様式!Q43)</f>
        <v xml:space="preserve"> </v>
      </c>
      <c r="N36" s="128" t="str">
        <f>CONCATENATE(一覧様式!R43,一覧様式!S43)</f>
        <v/>
      </c>
      <c r="O36" s="128" t="str">
        <f>CONCATENATE(一覧様式!T43,一覧様式!U43)</f>
        <v/>
      </c>
    </row>
    <row r="37" spans="1:15" ht="11.25" customHeight="1">
      <c r="A37" s="129" t="str">
        <f>IF(一覧様式!B44=0,"",計算シート!$H$5)</f>
        <v/>
      </c>
      <c r="B37" s="129" t="str">
        <f>IF(一覧様式!B44=0," ",一覧様式!B44)</f>
        <v xml:space="preserve"> </v>
      </c>
      <c r="C37" s="129" t="str">
        <f>IF(一覧様式!H44=0," ",IF(一覧様式!H44="男",1)+IF(一覧様式!H44="女",2))</f>
        <v xml:space="preserve"> </v>
      </c>
      <c r="D37" s="128" t="str">
        <f>CONCATENATE(一覧様式!C44," ",一覧様式!D44)</f>
        <v xml:space="preserve"> </v>
      </c>
      <c r="E37" s="128" t="str">
        <f>CONCATENATE(一覧様式!E44," ",一覧様式!F44)</f>
        <v xml:space="preserve"> </v>
      </c>
      <c r="F37" s="128" t="str">
        <f>IF(一覧様式!$C44=0," ",一覧様式!$D$3)</f>
        <v xml:space="preserve"> </v>
      </c>
      <c r="G37" s="128" t="str">
        <f>IF(一覧様式!G44=0," ",一覧様式!G44)</f>
        <v xml:space="preserve"> </v>
      </c>
      <c r="H37" s="128" t="str">
        <f>CONCATENATE(一覧様式!I44,一覧様式!J44)</f>
        <v/>
      </c>
      <c r="I37" s="128" t="str">
        <f>IF(一覧様式!K44=0," ",一覧様式!K44)</f>
        <v xml:space="preserve"> </v>
      </c>
      <c r="J37" s="128" t="str">
        <f>CONCATENATE(一覧様式!L44,一覧様式!M44)</f>
        <v/>
      </c>
      <c r="K37" s="128" t="str">
        <f>IF(一覧様式!N44=0," ",一覧様式!N44)</f>
        <v xml:space="preserve"> </v>
      </c>
      <c r="L37" s="128" t="str">
        <f>CONCATENATE(一覧様式!O44,一覧様式!P44)</f>
        <v/>
      </c>
      <c r="M37" s="128" t="str">
        <f>IF(一覧様式!Q44=0," ",一覧様式!Q44)</f>
        <v xml:space="preserve"> </v>
      </c>
      <c r="N37" s="128" t="str">
        <f>CONCATENATE(一覧様式!R44,一覧様式!S44)</f>
        <v/>
      </c>
      <c r="O37" s="128" t="str">
        <f>CONCATENATE(一覧様式!T44,一覧様式!U44)</f>
        <v/>
      </c>
    </row>
    <row r="38" spans="1:15" ht="11.25" customHeight="1">
      <c r="A38" s="129" t="str">
        <f>IF(一覧様式!B45=0,"",計算シート!$H$5)</f>
        <v/>
      </c>
      <c r="B38" s="129" t="str">
        <f>IF(一覧様式!B45=0," ",一覧様式!B45)</f>
        <v xml:space="preserve"> </v>
      </c>
      <c r="C38" s="129" t="str">
        <f>IF(一覧様式!H45=0," ",IF(一覧様式!H45="男",1)+IF(一覧様式!H45="女",2))</f>
        <v xml:space="preserve"> </v>
      </c>
      <c r="D38" s="128" t="str">
        <f>CONCATENATE(一覧様式!C45," ",一覧様式!D45)</f>
        <v xml:space="preserve"> </v>
      </c>
      <c r="E38" s="128" t="str">
        <f>CONCATENATE(一覧様式!E45," ",一覧様式!F45)</f>
        <v xml:space="preserve"> </v>
      </c>
      <c r="F38" s="128" t="str">
        <f>IF(一覧様式!$C45=0," ",一覧様式!$D$3)</f>
        <v xml:space="preserve"> </v>
      </c>
      <c r="G38" s="128" t="str">
        <f>IF(一覧様式!G45=0," ",一覧様式!G45)</f>
        <v xml:space="preserve"> </v>
      </c>
      <c r="H38" s="128" t="str">
        <f>CONCATENATE(一覧様式!I45,一覧様式!J45)</f>
        <v/>
      </c>
      <c r="I38" s="128" t="str">
        <f>IF(一覧様式!K45=0," ",一覧様式!K45)</f>
        <v xml:space="preserve"> </v>
      </c>
      <c r="J38" s="128" t="str">
        <f>CONCATENATE(一覧様式!L45,一覧様式!M45)</f>
        <v/>
      </c>
      <c r="K38" s="128" t="str">
        <f>IF(一覧様式!N45=0," ",一覧様式!N45)</f>
        <v xml:space="preserve"> </v>
      </c>
      <c r="L38" s="128" t="str">
        <f>CONCATENATE(一覧様式!O45,一覧様式!P45)</f>
        <v/>
      </c>
      <c r="M38" s="128" t="str">
        <f>IF(一覧様式!Q45=0," ",一覧様式!Q45)</f>
        <v xml:space="preserve"> </v>
      </c>
      <c r="N38" s="128" t="str">
        <f>CONCATENATE(一覧様式!R45,一覧様式!S45)</f>
        <v/>
      </c>
      <c r="O38" s="128" t="str">
        <f>CONCATENATE(一覧様式!T45,一覧様式!U45)</f>
        <v/>
      </c>
    </row>
    <row r="39" spans="1:15" ht="11.25" customHeight="1">
      <c r="A39" s="129" t="str">
        <f>IF(一覧様式!B46=0,"",計算シート!$H$5)</f>
        <v/>
      </c>
      <c r="B39" s="129" t="str">
        <f>IF(一覧様式!B46=0," ",一覧様式!B46)</f>
        <v xml:space="preserve"> </v>
      </c>
      <c r="C39" s="129" t="str">
        <f>IF(一覧様式!H46=0," ",IF(一覧様式!H46="男",1)+IF(一覧様式!H46="女",2))</f>
        <v xml:space="preserve"> </v>
      </c>
      <c r="D39" s="128" t="str">
        <f>CONCATENATE(一覧様式!C46," ",一覧様式!D46)</f>
        <v xml:space="preserve"> </v>
      </c>
      <c r="E39" s="128" t="str">
        <f>CONCATENATE(一覧様式!E46," ",一覧様式!F46)</f>
        <v xml:space="preserve"> </v>
      </c>
      <c r="F39" s="128" t="str">
        <f>IF(一覧様式!$C46=0," ",一覧様式!$D$3)</f>
        <v xml:space="preserve"> </v>
      </c>
      <c r="G39" s="128" t="str">
        <f>IF(一覧様式!G46=0," ",一覧様式!G46)</f>
        <v xml:space="preserve"> </v>
      </c>
      <c r="H39" s="128" t="str">
        <f>CONCATENATE(一覧様式!I46,一覧様式!J46)</f>
        <v/>
      </c>
      <c r="I39" s="128" t="str">
        <f>IF(一覧様式!K46=0," ",一覧様式!K46)</f>
        <v xml:space="preserve"> </v>
      </c>
      <c r="J39" s="128" t="str">
        <f>CONCATENATE(一覧様式!L46,一覧様式!M46)</f>
        <v/>
      </c>
      <c r="K39" s="128" t="str">
        <f>IF(一覧様式!N46=0," ",一覧様式!N46)</f>
        <v xml:space="preserve"> </v>
      </c>
      <c r="L39" s="128" t="str">
        <f>CONCATENATE(一覧様式!O46,一覧様式!P46)</f>
        <v/>
      </c>
      <c r="M39" s="128" t="str">
        <f>IF(一覧様式!Q46=0," ",一覧様式!Q46)</f>
        <v xml:space="preserve"> </v>
      </c>
      <c r="N39" s="128" t="str">
        <f>CONCATENATE(一覧様式!R46,一覧様式!S46)</f>
        <v/>
      </c>
      <c r="O39" s="128" t="str">
        <f>CONCATENATE(一覧様式!T46,一覧様式!U46)</f>
        <v/>
      </c>
    </row>
    <row r="40" spans="1:15" ht="11.25" customHeight="1">
      <c r="A40" s="129" t="str">
        <f>IF(一覧様式!B47=0,"",計算シート!$H$5)</f>
        <v/>
      </c>
      <c r="B40" s="129" t="str">
        <f>IF(一覧様式!B47=0," ",一覧様式!B47)</f>
        <v xml:space="preserve"> </v>
      </c>
      <c r="C40" s="129" t="str">
        <f>IF(一覧様式!H47=0," ",IF(一覧様式!H47="男",1)+IF(一覧様式!H47="女",2))</f>
        <v xml:space="preserve"> </v>
      </c>
      <c r="D40" s="128" t="str">
        <f>CONCATENATE(一覧様式!C47," ",一覧様式!D47)</f>
        <v xml:space="preserve"> </v>
      </c>
      <c r="E40" s="128" t="str">
        <f>CONCATENATE(一覧様式!E47," ",一覧様式!F47)</f>
        <v xml:space="preserve"> </v>
      </c>
      <c r="F40" s="128" t="str">
        <f>IF(一覧様式!$C47=0," ",一覧様式!$D$3)</f>
        <v xml:space="preserve"> </v>
      </c>
      <c r="G40" s="128" t="str">
        <f>IF(一覧様式!G47=0," ",一覧様式!G47)</f>
        <v xml:space="preserve"> </v>
      </c>
      <c r="H40" s="128" t="str">
        <f>CONCATENATE(一覧様式!I47,一覧様式!J47)</f>
        <v/>
      </c>
      <c r="I40" s="128" t="str">
        <f>IF(一覧様式!K47=0," ",一覧様式!K47)</f>
        <v xml:space="preserve"> </v>
      </c>
      <c r="J40" s="128" t="str">
        <f>CONCATENATE(一覧様式!L47,一覧様式!M47)</f>
        <v/>
      </c>
      <c r="K40" s="128" t="str">
        <f>IF(一覧様式!N47=0," ",一覧様式!N47)</f>
        <v xml:space="preserve"> </v>
      </c>
      <c r="L40" s="128" t="str">
        <f>CONCATENATE(一覧様式!O47,一覧様式!P47)</f>
        <v/>
      </c>
      <c r="M40" s="128" t="str">
        <f>IF(一覧様式!Q47=0," ",一覧様式!Q47)</f>
        <v xml:space="preserve"> </v>
      </c>
      <c r="N40" s="128" t="str">
        <f>CONCATENATE(一覧様式!R47,一覧様式!S47)</f>
        <v/>
      </c>
      <c r="O40" s="128" t="str">
        <f>CONCATENATE(一覧様式!T47,一覧様式!U47)</f>
        <v/>
      </c>
    </row>
    <row r="41" spans="1:15" ht="11.25" customHeight="1">
      <c r="A41" s="129" t="str">
        <f>IF(一覧様式!B48=0,"",計算シート!$H$5)</f>
        <v/>
      </c>
      <c r="B41" s="129" t="str">
        <f>IF(一覧様式!B48=0," ",一覧様式!B48)</f>
        <v xml:space="preserve"> </v>
      </c>
      <c r="C41" s="129" t="str">
        <f>IF(一覧様式!H48=0," ",IF(一覧様式!H48="男",1)+IF(一覧様式!H48="女",2))</f>
        <v xml:space="preserve"> </v>
      </c>
      <c r="D41" s="128" t="str">
        <f>CONCATENATE(一覧様式!C48," ",一覧様式!D48)</f>
        <v xml:space="preserve"> </v>
      </c>
      <c r="E41" s="128" t="str">
        <f>CONCATENATE(一覧様式!E48," ",一覧様式!F48)</f>
        <v xml:space="preserve"> </v>
      </c>
      <c r="F41" s="128" t="str">
        <f>IF(一覧様式!$C48=0," ",一覧様式!$D$3)</f>
        <v xml:space="preserve"> </v>
      </c>
      <c r="G41" s="128" t="str">
        <f>IF(一覧様式!G48=0," ",一覧様式!G48)</f>
        <v xml:space="preserve"> </v>
      </c>
      <c r="H41" s="128" t="str">
        <f>CONCATENATE(一覧様式!I48,一覧様式!J48)</f>
        <v/>
      </c>
      <c r="I41" s="128" t="str">
        <f>IF(一覧様式!K48=0," ",一覧様式!K48)</f>
        <v xml:space="preserve"> </v>
      </c>
      <c r="J41" s="128" t="str">
        <f>CONCATENATE(一覧様式!L48,一覧様式!M48)</f>
        <v/>
      </c>
      <c r="K41" s="128" t="str">
        <f>IF(一覧様式!N48=0," ",一覧様式!N48)</f>
        <v xml:space="preserve"> </v>
      </c>
      <c r="L41" s="128" t="str">
        <f>CONCATENATE(一覧様式!O48,一覧様式!P48)</f>
        <v/>
      </c>
      <c r="M41" s="128" t="str">
        <f>IF(一覧様式!Q48=0," ",一覧様式!Q48)</f>
        <v xml:space="preserve"> </v>
      </c>
      <c r="N41" s="128" t="str">
        <f>CONCATENATE(一覧様式!R48,一覧様式!S48)</f>
        <v/>
      </c>
      <c r="O41" s="128" t="str">
        <f>CONCATENATE(一覧様式!T48,一覧様式!U48)</f>
        <v/>
      </c>
    </row>
    <row r="42" spans="1:15" ht="11.25" customHeight="1">
      <c r="A42" s="129" t="str">
        <f>IF(一覧様式!B49=0,"",計算シート!$H$5)</f>
        <v/>
      </c>
      <c r="B42" s="129" t="str">
        <f>IF(一覧様式!B49=0," ",一覧様式!B49)</f>
        <v xml:space="preserve"> </v>
      </c>
      <c r="C42" s="129" t="str">
        <f>IF(一覧様式!H49=0," ",IF(一覧様式!H49="男",1)+IF(一覧様式!H49="女",2))</f>
        <v xml:space="preserve"> </v>
      </c>
      <c r="D42" s="128" t="str">
        <f>CONCATENATE(一覧様式!C49," ",一覧様式!D49)</f>
        <v xml:space="preserve"> </v>
      </c>
      <c r="E42" s="128" t="str">
        <f>CONCATENATE(一覧様式!E49," ",一覧様式!F49)</f>
        <v xml:space="preserve"> </v>
      </c>
      <c r="F42" s="128" t="str">
        <f>IF(一覧様式!$C49=0," ",一覧様式!$D$3)</f>
        <v xml:space="preserve"> </v>
      </c>
      <c r="G42" s="128" t="str">
        <f>IF(一覧様式!G49=0," ",一覧様式!G49)</f>
        <v xml:space="preserve"> </v>
      </c>
      <c r="H42" s="128" t="str">
        <f>CONCATENATE(一覧様式!I49,一覧様式!J49)</f>
        <v/>
      </c>
      <c r="I42" s="128" t="str">
        <f>IF(一覧様式!K49=0," ",一覧様式!K49)</f>
        <v xml:space="preserve"> </v>
      </c>
      <c r="J42" s="128" t="str">
        <f>CONCATENATE(一覧様式!L49,一覧様式!M49)</f>
        <v/>
      </c>
      <c r="K42" s="128" t="str">
        <f>IF(一覧様式!N49=0," ",一覧様式!N49)</f>
        <v xml:space="preserve"> </v>
      </c>
      <c r="L42" s="128" t="str">
        <f>CONCATENATE(一覧様式!O49,一覧様式!P49)</f>
        <v/>
      </c>
      <c r="M42" s="128" t="str">
        <f>IF(一覧様式!Q49=0," ",一覧様式!Q49)</f>
        <v xml:space="preserve"> </v>
      </c>
      <c r="N42" s="128" t="str">
        <f>CONCATENATE(一覧様式!R49,一覧様式!S49)</f>
        <v/>
      </c>
      <c r="O42" s="128" t="str">
        <f>CONCATENATE(一覧様式!T49,一覧様式!U49)</f>
        <v/>
      </c>
    </row>
    <row r="43" spans="1:15" ht="11.25" customHeight="1">
      <c r="A43" s="129" t="str">
        <f>IF(一覧様式!B50=0,"",計算シート!$H$5)</f>
        <v/>
      </c>
      <c r="B43" s="129" t="str">
        <f>IF(一覧様式!B50=0," ",一覧様式!B50)</f>
        <v xml:space="preserve"> </v>
      </c>
      <c r="C43" s="129" t="str">
        <f>IF(一覧様式!H50=0," ",IF(一覧様式!H50="男",1)+IF(一覧様式!H50="女",2))</f>
        <v xml:space="preserve"> </v>
      </c>
      <c r="D43" s="128" t="str">
        <f>CONCATENATE(一覧様式!C50," ",一覧様式!D50)</f>
        <v xml:space="preserve"> </v>
      </c>
      <c r="E43" s="128" t="str">
        <f>CONCATENATE(一覧様式!E50," ",一覧様式!F50)</f>
        <v xml:space="preserve"> </v>
      </c>
      <c r="F43" s="128" t="str">
        <f>IF(一覧様式!$C50=0," ",一覧様式!$D$3)</f>
        <v xml:space="preserve"> </v>
      </c>
      <c r="G43" s="128" t="str">
        <f>IF(一覧様式!G50=0," ",一覧様式!G50)</f>
        <v xml:space="preserve"> </v>
      </c>
      <c r="H43" s="128" t="str">
        <f>CONCATENATE(一覧様式!I50,一覧様式!J50)</f>
        <v/>
      </c>
      <c r="I43" s="128" t="str">
        <f>IF(一覧様式!K50=0," ",一覧様式!K50)</f>
        <v xml:space="preserve"> </v>
      </c>
      <c r="J43" s="128" t="str">
        <f>CONCATENATE(一覧様式!L50,一覧様式!M50)</f>
        <v/>
      </c>
      <c r="K43" s="128" t="str">
        <f>IF(一覧様式!N50=0," ",一覧様式!N50)</f>
        <v xml:space="preserve"> </v>
      </c>
      <c r="L43" s="128" t="str">
        <f>CONCATENATE(一覧様式!O50,一覧様式!P50)</f>
        <v/>
      </c>
      <c r="M43" s="128" t="str">
        <f>IF(一覧様式!Q50=0," ",一覧様式!Q50)</f>
        <v xml:space="preserve"> </v>
      </c>
      <c r="N43" s="128" t="str">
        <f>CONCATENATE(一覧様式!R50,一覧様式!S50)</f>
        <v/>
      </c>
      <c r="O43" s="128" t="str">
        <f>CONCATENATE(一覧様式!T50,一覧様式!U50)</f>
        <v/>
      </c>
    </row>
    <row r="44" spans="1:15" ht="11.25" customHeight="1">
      <c r="A44" s="129" t="str">
        <f>IF(一覧様式!B51=0,"",計算シート!$H$5)</f>
        <v/>
      </c>
      <c r="B44" s="129" t="str">
        <f>IF(一覧様式!B51=0," ",一覧様式!B51)</f>
        <v xml:space="preserve"> </v>
      </c>
      <c r="C44" s="129" t="str">
        <f>IF(一覧様式!H51=0," ",IF(一覧様式!H51="男",1)+IF(一覧様式!H51="女",2))</f>
        <v xml:space="preserve"> </v>
      </c>
      <c r="D44" s="128" t="str">
        <f>CONCATENATE(一覧様式!C51," ",一覧様式!D51)</f>
        <v xml:space="preserve"> </v>
      </c>
      <c r="E44" s="128" t="str">
        <f>CONCATENATE(一覧様式!E51," ",一覧様式!F51)</f>
        <v xml:space="preserve"> </v>
      </c>
      <c r="F44" s="128" t="str">
        <f>IF(一覧様式!$C51=0," ",一覧様式!$D$3)</f>
        <v xml:space="preserve"> </v>
      </c>
      <c r="G44" s="128" t="str">
        <f>IF(一覧様式!G51=0," ",一覧様式!G51)</f>
        <v xml:space="preserve"> </v>
      </c>
      <c r="H44" s="128" t="str">
        <f>CONCATENATE(一覧様式!I51,一覧様式!J51)</f>
        <v/>
      </c>
      <c r="I44" s="128" t="str">
        <f>IF(一覧様式!K51=0," ",一覧様式!K51)</f>
        <v xml:space="preserve"> </v>
      </c>
      <c r="J44" s="128" t="str">
        <f>CONCATENATE(一覧様式!L51,一覧様式!M51)</f>
        <v/>
      </c>
      <c r="K44" s="128" t="str">
        <f>IF(一覧様式!N51=0," ",一覧様式!N51)</f>
        <v xml:space="preserve"> </v>
      </c>
      <c r="L44" s="128" t="str">
        <f>CONCATENATE(一覧様式!O51,一覧様式!P51)</f>
        <v/>
      </c>
      <c r="M44" s="128" t="str">
        <f>IF(一覧様式!Q51=0," ",一覧様式!Q51)</f>
        <v xml:space="preserve"> </v>
      </c>
      <c r="N44" s="128" t="str">
        <f>CONCATENATE(一覧様式!R51,一覧様式!S51)</f>
        <v/>
      </c>
      <c r="O44" s="128" t="str">
        <f>CONCATENATE(一覧様式!T51,一覧様式!U51)</f>
        <v/>
      </c>
    </row>
    <row r="45" spans="1:15" ht="11.25" customHeight="1">
      <c r="A45" s="129" t="str">
        <f>IF(一覧様式!B52=0,"",計算シート!$H$5)</f>
        <v/>
      </c>
      <c r="B45" s="129" t="str">
        <f>IF(一覧様式!B52=0," ",一覧様式!B52)</f>
        <v xml:space="preserve"> </v>
      </c>
      <c r="C45" s="129" t="str">
        <f>IF(一覧様式!H52=0," ",IF(一覧様式!H52="男",1)+IF(一覧様式!H52="女",2))</f>
        <v xml:space="preserve"> </v>
      </c>
      <c r="D45" s="128" t="str">
        <f>CONCATENATE(一覧様式!C52," ",一覧様式!D52)</f>
        <v xml:space="preserve"> </v>
      </c>
      <c r="E45" s="128" t="str">
        <f>CONCATENATE(一覧様式!E52," ",一覧様式!F52)</f>
        <v xml:space="preserve"> </v>
      </c>
      <c r="F45" s="128" t="str">
        <f>IF(一覧様式!$C52=0," ",一覧様式!$D$3)</f>
        <v xml:space="preserve"> </v>
      </c>
      <c r="G45" s="128" t="str">
        <f>IF(一覧様式!G52=0," ",一覧様式!G52)</f>
        <v xml:space="preserve"> </v>
      </c>
      <c r="H45" s="128" t="str">
        <f>CONCATENATE(一覧様式!I52,一覧様式!J52)</f>
        <v/>
      </c>
      <c r="I45" s="128" t="str">
        <f>IF(一覧様式!K52=0," ",一覧様式!K52)</f>
        <v xml:space="preserve"> </v>
      </c>
      <c r="J45" s="128" t="str">
        <f>CONCATENATE(一覧様式!L52,一覧様式!M52)</f>
        <v/>
      </c>
      <c r="K45" s="128" t="str">
        <f>IF(一覧様式!N52=0," ",一覧様式!N52)</f>
        <v xml:space="preserve"> </v>
      </c>
      <c r="L45" s="128" t="str">
        <f>CONCATENATE(一覧様式!O52,一覧様式!P52)</f>
        <v/>
      </c>
      <c r="M45" s="128" t="str">
        <f>IF(一覧様式!Q52=0," ",一覧様式!Q52)</f>
        <v xml:space="preserve"> </v>
      </c>
      <c r="N45" s="128" t="str">
        <f>CONCATENATE(一覧様式!R52,一覧様式!S52)</f>
        <v/>
      </c>
      <c r="O45" s="128" t="str">
        <f>CONCATENATE(一覧様式!T52,一覧様式!U52)</f>
        <v/>
      </c>
    </row>
    <row r="46" spans="1:15" ht="11.25" customHeight="1">
      <c r="A46" s="129" t="str">
        <f>IF(一覧様式!B53=0,"",計算シート!$H$5)</f>
        <v/>
      </c>
      <c r="B46" s="129" t="str">
        <f>IF(一覧様式!B53=0," ",一覧様式!B53)</f>
        <v xml:space="preserve"> </v>
      </c>
      <c r="C46" s="129" t="str">
        <f>IF(一覧様式!H53=0," ",IF(一覧様式!H53="男",1)+IF(一覧様式!H53="女",2))</f>
        <v xml:space="preserve"> </v>
      </c>
      <c r="D46" s="128" t="str">
        <f>CONCATENATE(一覧様式!C53," ",一覧様式!D53)</f>
        <v xml:space="preserve"> </v>
      </c>
      <c r="E46" s="128" t="str">
        <f>CONCATENATE(一覧様式!E53," ",一覧様式!F53)</f>
        <v xml:space="preserve"> </v>
      </c>
      <c r="F46" s="128" t="str">
        <f>IF(一覧様式!$C53=0," ",一覧様式!$D$3)</f>
        <v xml:space="preserve"> </v>
      </c>
      <c r="G46" s="128" t="str">
        <f>IF(一覧様式!G53=0," ",一覧様式!G53)</f>
        <v xml:space="preserve"> </v>
      </c>
      <c r="H46" s="128" t="str">
        <f>CONCATENATE(一覧様式!I53,一覧様式!J53)</f>
        <v/>
      </c>
      <c r="I46" s="128" t="str">
        <f>IF(一覧様式!K53=0," ",一覧様式!K53)</f>
        <v xml:space="preserve"> </v>
      </c>
      <c r="J46" s="128" t="str">
        <f>CONCATENATE(一覧様式!L53,一覧様式!M53)</f>
        <v/>
      </c>
      <c r="K46" s="128" t="str">
        <f>IF(一覧様式!N53=0," ",一覧様式!N53)</f>
        <v xml:space="preserve"> </v>
      </c>
      <c r="L46" s="128" t="str">
        <f>CONCATENATE(一覧様式!O53,一覧様式!P53)</f>
        <v/>
      </c>
      <c r="M46" s="128" t="str">
        <f>IF(一覧様式!Q53=0," ",一覧様式!Q53)</f>
        <v xml:space="preserve"> </v>
      </c>
      <c r="N46" s="128" t="str">
        <f>CONCATENATE(一覧様式!R53,一覧様式!S53)</f>
        <v/>
      </c>
      <c r="O46" s="128" t="str">
        <f>CONCATENATE(一覧様式!T53,一覧様式!U53)</f>
        <v/>
      </c>
    </row>
    <row r="47" spans="1:15" ht="11.25" customHeight="1">
      <c r="A47" s="129" t="str">
        <f>IF(一覧様式!B54=0,"",計算シート!$H$5)</f>
        <v/>
      </c>
      <c r="B47" s="129" t="str">
        <f>IF(一覧様式!B54=0," ",一覧様式!B54)</f>
        <v xml:space="preserve"> </v>
      </c>
      <c r="C47" s="129" t="str">
        <f>IF(一覧様式!H54=0," ",IF(一覧様式!H54="男",1)+IF(一覧様式!H54="女",2))</f>
        <v xml:space="preserve"> </v>
      </c>
      <c r="D47" s="128" t="str">
        <f>CONCATENATE(一覧様式!C54," ",一覧様式!D54)</f>
        <v xml:space="preserve"> </v>
      </c>
      <c r="E47" s="128" t="str">
        <f>CONCATENATE(一覧様式!E54," ",一覧様式!F54)</f>
        <v xml:space="preserve"> </v>
      </c>
      <c r="F47" s="128" t="str">
        <f>IF(一覧様式!$C54=0," ",一覧様式!$D$3)</f>
        <v xml:space="preserve"> </v>
      </c>
      <c r="G47" s="128" t="str">
        <f>IF(一覧様式!G54=0," ",一覧様式!G54)</f>
        <v xml:space="preserve"> </v>
      </c>
      <c r="H47" s="128" t="str">
        <f>CONCATENATE(一覧様式!I54,一覧様式!J54)</f>
        <v/>
      </c>
      <c r="I47" s="128" t="str">
        <f>IF(一覧様式!K54=0," ",一覧様式!K54)</f>
        <v xml:space="preserve"> </v>
      </c>
      <c r="J47" s="128" t="str">
        <f>CONCATENATE(一覧様式!L54,一覧様式!M54)</f>
        <v/>
      </c>
      <c r="K47" s="128" t="str">
        <f>IF(一覧様式!N54=0," ",一覧様式!N54)</f>
        <v xml:space="preserve"> </v>
      </c>
      <c r="L47" s="128" t="str">
        <f>CONCATENATE(一覧様式!O54,一覧様式!P54)</f>
        <v/>
      </c>
      <c r="M47" s="128" t="str">
        <f>IF(一覧様式!Q54=0," ",一覧様式!Q54)</f>
        <v xml:space="preserve"> </v>
      </c>
      <c r="N47" s="128" t="str">
        <f>CONCATENATE(一覧様式!R54,一覧様式!S54)</f>
        <v/>
      </c>
      <c r="O47" s="128" t="str">
        <f>CONCATENATE(一覧様式!T54,一覧様式!U54)</f>
        <v/>
      </c>
    </row>
    <row r="48" spans="1:15" ht="11.25" customHeight="1">
      <c r="A48" s="129" t="str">
        <f>IF(一覧様式!B55=0,"",計算シート!$H$5)</f>
        <v/>
      </c>
      <c r="B48" s="129" t="str">
        <f>IF(一覧様式!B55=0," ",一覧様式!B55)</f>
        <v xml:space="preserve"> </v>
      </c>
      <c r="C48" s="129" t="str">
        <f>IF(一覧様式!H55=0," ",IF(一覧様式!H55="男",1)+IF(一覧様式!H55="女",2))</f>
        <v xml:space="preserve"> </v>
      </c>
      <c r="D48" s="128" t="str">
        <f>CONCATENATE(一覧様式!C55," ",一覧様式!D55)</f>
        <v xml:space="preserve"> </v>
      </c>
      <c r="E48" s="128" t="str">
        <f>CONCATENATE(一覧様式!E55," ",一覧様式!F55)</f>
        <v xml:space="preserve"> </v>
      </c>
      <c r="F48" s="128" t="str">
        <f>IF(一覧様式!$C55=0," ",一覧様式!$D$3)</f>
        <v xml:space="preserve"> </v>
      </c>
      <c r="G48" s="128" t="str">
        <f>IF(一覧様式!G55=0," ",一覧様式!G55)</f>
        <v xml:space="preserve"> </v>
      </c>
      <c r="H48" s="128" t="str">
        <f>CONCATENATE(一覧様式!I55,一覧様式!J55)</f>
        <v/>
      </c>
      <c r="I48" s="128" t="str">
        <f>IF(一覧様式!K55=0," ",一覧様式!K55)</f>
        <v xml:space="preserve"> </v>
      </c>
      <c r="J48" s="128" t="str">
        <f>CONCATENATE(一覧様式!L55,一覧様式!M55)</f>
        <v/>
      </c>
      <c r="K48" s="128" t="str">
        <f>IF(一覧様式!N55=0," ",一覧様式!N55)</f>
        <v xml:space="preserve"> </v>
      </c>
      <c r="L48" s="128" t="str">
        <f>CONCATENATE(一覧様式!O55,一覧様式!P55)</f>
        <v/>
      </c>
      <c r="M48" s="128" t="str">
        <f>IF(一覧様式!Q55=0," ",一覧様式!Q55)</f>
        <v xml:space="preserve"> </v>
      </c>
      <c r="N48" s="128" t="str">
        <f>CONCATENATE(一覧様式!R55,一覧様式!S55)</f>
        <v/>
      </c>
      <c r="O48" s="128" t="str">
        <f>CONCATENATE(一覧様式!T55,一覧様式!U55)</f>
        <v/>
      </c>
    </row>
    <row r="49" spans="1:15" ht="11.25" customHeight="1">
      <c r="A49" s="129" t="str">
        <f>IF(一覧様式!B56=0,"",計算シート!$H$5)</f>
        <v/>
      </c>
      <c r="B49" s="129" t="str">
        <f>IF(一覧様式!B56=0," ",一覧様式!B56)</f>
        <v xml:space="preserve"> </v>
      </c>
      <c r="C49" s="129" t="str">
        <f>IF(一覧様式!H56=0," ",IF(一覧様式!H56="男",1)+IF(一覧様式!H56="女",2))</f>
        <v xml:space="preserve"> </v>
      </c>
      <c r="D49" s="128" t="str">
        <f>CONCATENATE(一覧様式!C56," ",一覧様式!D56)</f>
        <v xml:space="preserve"> </v>
      </c>
      <c r="E49" s="128" t="str">
        <f>CONCATENATE(一覧様式!E56," ",一覧様式!F56)</f>
        <v xml:space="preserve"> </v>
      </c>
      <c r="F49" s="128" t="str">
        <f>IF(一覧様式!$C56=0," ",一覧様式!$D$3)</f>
        <v xml:space="preserve"> </v>
      </c>
      <c r="G49" s="128" t="str">
        <f>IF(一覧様式!G56=0," ",一覧様式!G56)</f>
        <v xml:space="preserve"> </v>
      </c>
      <c r="H49" s="128" t="str">
        <f>CONCATENATE(一覧様式!I56,一覧様式!J56)</f>
        <v/>
      </c>
      <c r="I49" s="128" t="str">
        <f>IF(一覧様式!K56=0," ",一覧様式!K56)</f>
        <v xml:space="preserve"> </v>
      </c>
      <c r="J49" s="128" t="str">
        <f>CONCATENATE(一覧様式!L56,一覧様式!M56)</f>
        <v/>
      </c>
      <c r="K49" s="128" t="str">
        <f>IF(一覧様式!N56=0," ",一覧様式!N56)</f>
        <v xml:space="preserve"> </v>
      </c>
      <c r="L49" s="128" t="str">
        <f>CONCATENATE(一覧様式!O56,一覧様式!P56)</f>
        <v/>
      </c>
      <c r="M49" s="128" t="str">
        <f>IF(一覧様式!Q56=0," ",一覧様式!Q56)</f>
        <v xml:space="preserve"> </v>
      </c>
      <c r="N49" s="128" t="str">
        <f>CONCATENATE(一覧様式!R56,一覧様式!S56)</f>
        <v/>
      </c>
      <c r="O49" s="128" t="str">
        <f>CONCATENATE(一覧様式!T56,一覧様式!U56)</f>
        <v/>
      </c>
    </row>
    <row r="50" spans="1:15" ht="11.25" customHeight="1">
      <c r="A50" s="129" t="str">
        <f>IF(一覧様式!B57=0,"",計算シート!$H$5)</f>
        <v/>
      </c>
      <c r="B50" s="129" t="str">
        <f>IF(一覧様式!B57=0," ",一覧様式!B57)</f>
        <v xml:space="preserve"> </v>
      </c>
      <c r="C50" s="129" t="str">
        <f>IF(一覧様式!H57=0," ",IF(一覧様式!H57="男",1)+IF(一覧様式!H57="女",2))</f>
        <v xml:space="preserve"> </v>
      </c>
      <c r="D50" s="128" t="str">
        <f>CONCATENATE(一覧様式!C57," ",一覧様式!D57)</f>
        <v xml:space="preserve"> </v>
      </c>
      <c r="E50" s="128" t="str">
        <f>CONCATENATE(一覧様式!E57," ",一覧様式!F57)</f>
        <v xml:space="preserve"> </v>
      </c>
      <c r="F50" s="128" t="str">
        <f>IF(一覧様式!$C57=0," ",一覧様式!$D$3)</f>
        <v xml:space="preserve"> </v>
      </c>
      <c r="G50" s="128" t="str">
        <f>IF(一覧様式!G57=0," ",一覧様式!G57)</f>
        <v xml:space="preserve"> </v>
      </c>
      <c r="H50" s="128" t="str">
        <f>CONCATENATE(一覧様式!I57,一覧様式!J57)</f>
        <v/>
      </c>
      <c r="I50" s="128" t="str">
        <f>IF(一覧様式!K57=0," ",一覧様式!K57)</f>
        <v xml:space="preserve"> </v>
      </c>
      <c r="J50" s="128" t="str">
        <f>CONCATENATE(一覧様式!L57,一覧様式!M57)</f>
        <v/>
      </c>
      <c r="K50" s="128" t="str">
        <f>IF(一覧様式!N57=0," ",一覧様式!N57)</f>
        <v xml:space="preserve"> </v>
      </c>
      <c r="L50" s="128" t="str">
        <f>CONCATENATE(一覧様式!O57,一覧様式!P57)</f>
        <v/>
      </c>
      <c r="M50" s="128" t="str">
        <f>IF(一覧様式!Q57=0," ",一覧様式!Q57)</f>
        <v xml:space="preserve"> </v>
      </c>
      <c r="N50" s="128" t="str">
        <f>CONCATENATE(一覧様式!R57,一覧様式!S57)</f>
        <v/>
      </c>
      <c r="O50" s="128" t="str">
        <f>CONCATENATE(一覧様式!T57,一覧様式!U57)</f>
        <v/>
      </c>
    </row>
    <row r="51" spans="1:15" ht="11.25" customHeight="1">
      <c r="A51" s="129" t="str">
        <f>IF(一覧様式!B58=0,"",計算シート!$H$5)</f>
        <v/>
      </c>
      <c r="B51" s="129" t="str">
        <f>IF(一覧様式!B58=0," ",一覧様式!B58)</f>
        <v xml:space="preserve"> </v>
      </c>
      <c r="C51" s="129" t="str">
        <f>IF(一覧様式!H58=0," ",IF(一覧様式!H58="男",1)+IF(一覧様式!H58="女",2))</f>
        <v xml:space="preserve"> </v>
      </c>
      <c r="D51" s="128" t="str">
        <f>CONCATENATE(一覧様式!C58," ",一覧様式!D58)</f>
        <v xml:space="preserve"> </v>
      </c>
      <c r="E51" s="128" t="str">
        <f>CONCATENATE(一覧様式!E58," ",一覧様式!F58)</f>
        <v xml:space="preserve"> </v>
      </c>
      <c r="F51" s="128" t="str">
        <f>IF(一覧様式!$C58=0," ",一覧様式!$D$3)</f>
        <v xml:space="preserve"> </v>
      </c>
      <c r="G51" s="128" t="str">
        <f>IF(一覧様式!G58=0," ",一覧様式!G58)</f>
        <v xml:space="preserve"> </v>
      </c>
      <c r="H51" s="128" t="str">
        <f>CONCATENATE(一覧様式!I58,一覧様式!J58)</f>
        <v/>
      </c>
      <c r="I51" s="128" t="str">
        <f>IF(一覧様式!K58=0," ",一覧様式!K58)</f>
        <v xml:space="preserve"> </v>
      </c>
      <c r="J51" s="128" t="str">
        <f>CONCATENATE(一覧様式!L58,一覧様式!M58)</f>
        <v/>
      </c>
      <c r="K51" s="128" t="str">
        <f>IF(一覧様式!N58=0," ",一覧様式!N58)</f>
        <v xml:space="preserve"> </v>
      </c>
      <c r="L51" s="128" t="str">
        <f>CONCATENATE(一覧様式!O58,一覧様式!P58)</f>
        <v/>
      </c>
      <c r="M51" s="128" t="str">
        <f>IF(一覧様式!Q58=0," ",一覧様式!Q58)</f>
        <v xml:space="preserve"> </v>
      </c>
      <c r="N51" s="128" t="str">
        <f>CONCATENATE(一覧様式!R58,一覧様式!S58)</f>
        <v/>
      </c>
      <c r="O51" s="128" t="str">
        <f>CONCATENATE(一覧様式!T58,一覧様式!U58)</f>
        <v/>
      </c>
    </row>
    <row r="52" spans="1:15" ht="11.25" customHeight="1">
      <c r="A52" s="129" t="str">
        <f>IF(一覧様式!B59=0,"",計算シート!$H$5)</f>
        <v/>
      </c>
      <c r="B52" s="129" t="str">
        <f>IF(一覧様式!B59=0," ",一覧様式!B59)</f>
        <v xml:space="preserve"> </v>
      </c>
      <c r="C52" s="129" t="str">
        <f>IF(一覧様式!H59=0," ",IF(一覧様式!H59="男",1)+IF(一覧様式!H59="女",2))</f>
        <v xml:space="preserve"> </v>
      </c>
      <c r="D52" s="128" t="str">
        <f>CONCATENATE(一覧様式!C59," ",一覧様式!D59)</f>
        <v xml:space="preserve"> </v>
      </c>
      <c r="E52" s="128" t="str">
        <f>CONCATENATE(一覧様式!E59," ",一覧様式!F59)</f>
        <v xml:space="preserve"> </v>
      </c>
      <c r="F52" s="128" t="str">
        <f>IF(一覧様式!$C59=0," ",一覧様式!$D$3)</f>
        <v xml:space="preserve"> </v>
      </c>
      <c r="G52" s="128" t="str">
        <f>IF(一覧様式!G59=0," ",一覧様式!G59)</f>
        <v xml:space="preserve"> </v>
      </c>
      <c r="H52" s="128" t="str">
        <f>CONCATENATE(一覧様式!I59,一覧様式!J59)</f>
        <v/>
      </c>
      <c r="I52" s="128" t="str">
        <f>IF(一覧様式!K59=0," ",一覧様式!K59)</f>
        <v xml:space="preserve"> </v>
      </c>
      <c r="J52" s="128" t="str">
        <f>CONCATENATE(一覧様式!L59,一覧様式!M59)</f>
        <v/>
      </c>
      <c r="K52" s="128" t="str">
        <f>IF(一覧様式!N59=0," ",一覧様式!N59)</f>
        <v xml:space="preserve"> </v>
      </c>
      <c r="L52" s="128" t="str">
        <f>CONCATENATE(一覧様式!O59,一覧様式!P59)</f>
        <v/>
      </c>
      <c r="M52" s="128" t="str">
        <f>IF(一覧様式!Q59=0," ",一覧様式!Q59)</f>
        <v xml:space="preserve"> </v>
      </c>
      <c r="N52" s="128" t="str">
        <f>CONCATENATE(一覧様式!R59,一覧様式!S59)</f>
        <v/>
      </c>
      <c r="O52" s="128" t="str">
        <f>CONCATENATE(一覧様式!T59,一覧様式!U59)</f>
        <v/>
      </c>
    </row>
    <row r="53" spans="1:15" ht="11.25" customHeight="1">
      <c r="A53" s="129" t="str">
        <f>IF(一覧様式!B60=0,"",計算シート!$H$5)</f>
        <v/>
      </c>
      <c r="B53" s="129" t="str">
        <f>IF(一覧様式!B60=0," ",一覧様式!B60)</f>
        <v xml:space="preserve"> </v>
      </c>
      <c r="C53" s="129" t="str">
        <f>IF(一覧様式!H60=0," ",IF(一覧様式!H60="男",1)+IF(一覧様式!H60="女",2))</f>
        <v xml:space="preserve"> </v>
      </c>
      <c r="D53" s="128" t="str">
        <f>CONCATENATE(一覧様式!C60," ",一覧様式!D60)</f>
        <v xml:space="preserve"> </v>
      </c>
      <c r="E53" s="128" t="str">
        <f>CONCATENATE(一覧様式!E60," ",一覧様式!F60)</f>
        <v xml:space="preserve"> </v>
      </c>
      <c r="F53" s="128" t="str">
        <f>IF(一覧様式!$C60=0," ",一覧様式!$D$3)</f>
        <v xml:space="preserve"> </v>
      </c>
      <c r="G53" s="128" t="str">
        <f>IF(一覧様式!G60=0," ",一覧様式!G60)</f>
        <v xml:space="preserve"> </v>
      </c>
      <c r="H53" s="128" t="str">
        <f>CONCATENATE(一覧様式!I60,一覧様式!J60)</f>
        <v/>
      </c>
      <c r="I53" s="128" t="str">
        <f>IF(一覧様式!K60=0," ",一覧様式!K60)</f>
        <v xml:space="preserve"> </v>
      </c>
      <c r="J53" s="128" t="str">
        <f>CONCATENATE(一覧様式!L60,一覧様式!M60)</f>
        <v/>
      </c>
      <c r="K53" s="128" t="str">
        <f>IF(一覧様式!N60=0," ",一覧様式!N60)</f>
        <v xml:space="preserve"> </v>
      </c>
      <c r="L53" s="128" t="str">
        <f>CONCATENATE(一覧様式!O60,一覧様式!P60)</f>
        <v/>
      </c>
      <c r="M53" s="128" t="str">
        <f>IF(一覧様式!Q60=0," ",一覧様式!Q60)</f>
        <v xml:space="preserve"> </v>
      </c>
      <c r="N53" s="128" t="str">
        <f>CONCATENATE(一覧様式!R60,一覧様式!S60)</f>
        <v/>
      </c>
      <c r="O53" s="128" t="str">
        <f>CONCATENATE(一覧様式!T60,一覧様式!U60)</f>
        <v/>
      </c>
    </row>
    <row r="54" spans="1:15" ht="11.25" customHeight="1">
      <c r="A54" s="129" t="str">
        <f>IF(一覧様式!B61=0,"",計算シート!$H$5)</f>
        <v/>
      </c>
      <c r="B54" s="129" t="str">
        <f>IF(一覧様式!B61=0," ",一覧様式!B61)</f>
        <v xml:space="preserve"> </v>
      </c>
      <c r="C54" s="129" t="str">
        <f>IF(一覧様式!H61=0," ",IF(一覧様式!H61="男",1)+IF(一覧様式!H61="女",2))</f>
        <v xml:space="preserve"> </v>
      </c>
      <c r="D54" s="128" t="str">
        <f>CONCATENATE(一覧様式!C61," ",一覧様式!D61)</f>
        <v xml:space="preserve"> </v>
      </c>
      <c r="E54" s="128" t="str">
        <f>CONCATENATE(一覧様式!E61," ",一覧様式!F61)</f>
        <v xml:space="preserve"> </v>
      </c>
      <c r="F54" s="128" t="str">
        <f>IF(一覧様式!$C61=0," ",一覧様式!$D$3)</f>
        <v xml:space="preserve"> </v>
      </c>
      <c r="G54" s="128" t="str">
        <f>IF(一覧様式!G61=0," ",一覧様式!G61)</f>
        <v xml:space="preserve"> </v>
      </c>
      <c r="H54" s="128" t="str">
        <f>CONCATENATE(一覧様式!I61,一覧様式!J61)</f>
        <v/>
      </c>
      <c r="I54" s="128" t="str">
        <f>IF(一覧様式!K61=0," ",一覧様式!K61)</f>
        <v xml:space="preserve"> </v>
      </c>
      <c r="J54" s="128" t="str">
        <f>CONCATENATE(一覧様式!L61,一覧様式!M61)</f>
        <v/>
      </c>
      <c r="K54" s="128" t="str">
        <f>IF(一覧様式!N61=0," ",一覧様式!N61)</f>
        <v xml:space="preserve"> </v>
      </c>
      <c r="L54" s="128" t="str">
        <f>CONCATENATE(一覧様式!O61,一覧様式!P61)</f>
        <v/>
      </c>
      <c r="M54" s="128" t="str">
        <f>IF(一覧様式!Q61=0," ",一覧様式!Q61)</f>
        <v xml:space="preserve"> </v>
      </c>
      <c r="N54" s="128" t="str">
        <f>CONCATENATE(一覧様式!R61,一覧様式!S61)</f>
        <v/>
      </c>
      <c r="O54" s="128" t="str">
        <f>CONCATENATE(一覧様式!T61,一覧様式!U61)</f>
        <v/>
      </c>
    </row>
    <row r="55" spans="1:15" ht="11.25" customHeight="1">
      <c r="A55" s="129" t="str">
        <f>IF(一覧様式!B62=0,"",計算シート!$H$5)</f>
        <v/>
      </c>
      <c r="B55" s="129" t="str">
        <f>IF(一覧様式!B62=0," ",一覧様式!B62)</f>
        <v xml:space="preserve"> </v>
      </c>
      <c r="C55" s="129" t="str">
        <f>IF(一覧様式!H62=0," ",IF(一覧様式!H62="男",1)+IF(一覧様式!H62="女",2))</f>
        <v xml:space="preserve"> </v>
      </c>
      <c r="D55" s="128" t="str">
        <f>CONCATENATE(一覧様式!C62," ",一覧様式!D62)</f>
        <v xml:space="preserve"> </v>
      </c>
      <c r="E55" s="128" t="str">
        <f>CONCATENATE(一覧様式!E62," ",一覧様式!F62)</f>
        <v xml:space="preserve"> </v>
      </c>
      <c r="F55" s="128" t="str">
        <f>IF(一覧様式!$C62=0," ",一覧様式!$D$3)</f>
        <v xml:space="preserve"> </v>
      </c>
      <c r="G55" s="128" t="str">
        <f>IF(一覧様式!G62=0," ",一覧様式!G62)</f>
        <v xml:space="preserve"> </v>
      </c>
      <c r="H55" s="128" t="str">
        <f>CONCATENATE(一覧様式!I62,一覧様式!J62)</f>
        <v/>
      </c>
      <c r="I55" s="128" t="str">
        <f>IF(一覧様式!K62=0," ",一覧様式!K62)</f>
        <v xml:space="preserve"> </v>
      </c>
      <c r="J55" s="128" t="str">
        <f>CONCATENATE(一覧様式!L62,一覧様式!M62)</f>
        <v/>
      </c>
      <c r="K55" s="128" t="str">
        <f>IF(一覧様式!N62=0," ",一覧様式!N62)</f>
        <v xml:space="preserve"> </v>
      </c>
      <c r="L55" s="128" t="str">
        <f>CONCATENATE(一覧様式!O62,一覧様式!P62)</f>
        <v/>
      </c>
      <c r="M55" s="128" t="str">
        <f>IF(一覧様式!Q62=0," ",一覧様式!Q62)</f>
        <v xml:space="preserve"> </v>
      </c>
      <c r="N55" s="128" t="str">
        <f>CONCATENATE(一覧様式!R62,一覧様式!S62)</f>
        <v/>
      </c>
      <c r="O55" s="128" t="str">
        <f>CONCATENATE(一覧様式!T62,一覧様式!U62)</f>
        <v/>
      </c>
    </row>
    <row r="56" spans="1:15" ht="11.25" customHeight="1">
      <c r="A56" s="129" t="str">
        <f>IF(一覧様式!B63=0,"",計算シート!$H$5)</f>
        <v/>
      </c>
      <c r="B56" s="129" t="str">
        <f>IF(一覧様式!B63=0," ",一覧様式!B63)</f>
        <v xml:space="preserve"> </v>
      </c>
      <c r="C56" s="129" t="str">
        <f>IF(一覧様式!H63=0," ",IF(一覧様式!H63="男",1)+IF(一覧様式!H63="女",2))</f>
        <v xml:space="preserve"> </v>
      </c>
      <c r="D56" s="128" t="str">
        <f>CONCATENATE(一覧様式!C63," ",一覧様式!D63)</f>
        <v xml:space="preserve"> </v>
      </c>
      <c r="E56" s="128" t="str">
        <f>CONCATENATE(一覧様式!E63," ",一覧様式!F63)</f>
        <v xml:space="preserve"> </v>
      </c>
      <c r="F56" s="128" t="str">
        <f>IF(一覧様式!$C63=0," ",一覧様式!$D$3)</f>
        <v xml:space="preserve"> </v>
      </c>
      <c r="G56" s="128" t="str">
        <f>IF(一覧様式!G63=0," ",一覧様式!G63)</f>
        <v xml:space="preserve"> </v>
      </c>
      <c r="H56" s="128" t="str">
        <f>CONCATENATE(一覧様式!I63,一覧様式!J63)</f>
        <v/>
      </c>
      <c r="I56" s="128" t="str">
        <f>IF(一覧様式!K63=0," ",一覧様式!K63)</f>
        <v xml:space="preserve"> </v>
      </c>
      <c r="J56" s="128" t="str">
        <f>CONCATENATE(一覧様式!L63,一覧様式!M63)</f>
        <v/>
      </c>
      <c r="K56" s="128" t="str">
        <f>IF(一覧様式!N63=0," ",一覧様式!N63)</f>
        <v xml:space="preserve"> </v>
      </c>
      <c r="L56" s="128" t="str">
        <f>CONCATENATE(一覧様式!O63,一覧様式!P63)</f>
        <v/>
      </c>
      <c r="M56" s="128" t="str">
        <f>IF(一覧様式!Q63=0," ",一覧様式!Q63)</f>
        <v xml:space="preserve"> </v>
      </c>
      <c r="N56" s="128" t="str">
        <f>CONCATENATE(一覧様式!R63,一覧様式!S63)</f>
        <v/>
      </c>
      <c r="O56" s="128" t="str">
        <f>CONCATENATE(一覧様式!T63,一覧様式!U63)</f>
        <v/>
      </c>
    </row>
    <row r="57" spans="1:15" ht="11.25" customHeight="1">
      <c r="A57" s="129" t="str">
        <f>IF(一覧様式!B64=0,"",計算シート!$H$5)</f>
        <v/>
      </c>
      <c r="B57" s="129" t="str">
        <f>IF(一覧様式!B64=0," ",一覧様式!B64)</f>
        <v xml:space="preserve"> </v>
      </c>
      <c r="C57" s="129" t="str">
        <f>IF(一覧様式!H64=0," ",IF(一覧様式!H64="男",1)+IF(一覧様式!H64="女",2))</f>
        <v xml:space="preserve"> </v>
      </c>
      <c r="D57" s="128" t="str">
        <f>CONCATENATE(一覧様式!C64," ",一覧様式!D64)</f>
        <v xml:space="preserve"> </v>
      </c>
      <c r="E57" s="128" t="str">
        <f>CONCATENATE(一覧様式!E64," ",一覧様式!F64)</f>
        <v xml:space="preserve"> </v>
      </c>
      <c r="F57" s="128" t="str">
        <f>IF(一覧様式!$C64=0," ",一覧様式!$D$3)</f>
        <v xml:space="preserve"> </v>
      </c>
      <c r="G57" s="128" t="str">
        <f>IF(一覧様式!G64=0," ",一覧様式!G64)</f>
        <v xml:space="preserve"> </v>
      </c>
      <c r="H57" s="128" t="str">
        <f>CONCATENATE(一覧様式!I64,一覧様式!J64)</f>
        <v/>
      </c>
      <c r="I57" s="128" t="str">
        <f>IF(一覧様式!K64=0," ",一覧様式!K64)</f>
        <v xml:space="preserve"> </v>
      </c>
      <c r="J57" s="128" t="str">
        <f>CONCATENATE(一覧様式!L64,一覧様式!M64)</f>
        <v/>
      </c>
      <c r="K57" s="128" t="str">
        <f>IF(一覧様式!N64=0," ",一覧様式!N64)</f>
        <v xml:space="preserve"> </v>
      </c>
      <c r="L57" s="128" t="str">
        <f>CONCATENATE(一覧様式!O64,一覧様式!P64)</f>
        <v/>
      </c>
      <c r="M57" s="128" t="str">
        <f>IF(一覧様式!Q64=0," ",一覧様式!Q64)</f>
        <v xml:space="preserve"> </v>
      </c>
      <c r="N57" s="128" t="str">
        <f>CONCATENATE(一覧様式!R64,一覧様式!S64)</f>
        <v/>
      </c>
      <c r="O57" s="128" t="str">
        <f>CONCATENATE(一覧様式!T64,一覧様式!U64)</f>
        <v/>
      </c>
    </row>
    <row r="58" spans="1:15" ht="11.25" customHeight="1">
      <c r="A58" s="129" t="str">
        <f>IF(一覧様式!B65=0,"",計算シート!$H$5)</f>
        <v/>
      </c>
      <c r="B58" s="129" t="str">
        <f>IF(一覧様式!B65=0," ",一覧様式!B65)</f>
        <v xml:space="preserve"> </v>
      </c>
      <c r="C58" s="129" t="str">
        <f>IF(一覧様式!H65=0," ",IF(一覧様式!H65="男",1)+IF(一覧様式!H65="女",2))</f>
        <v xml:space="preserve"> </v>
      </c>
      <c r="D58" s="128" t="str">
        <f>CONCATENATE(一覧様式!C65," ",一覧様式!D65)</f>
        <v xml:space="preserve"> </v>
      </c>
      <c r="E58" s="128" t="str">
        <f>CONCATENATE(一覧様式!E65," ",一覧様式!F65)</f>
        <v xml:space="preserve"> </v>
      </c>
      <c r="F58" s="128" t="str">
        <f>IF(一覧様式!$C65=0," ",一覧様式!$D$3)</f>
        <v xml:space="preserve"> </v>
      </c>
      <c r="G58" s="128" t="str">
        <f>IF(一覧様式!G65=0," ",一覧様式!G65)</f>
        <v xml:space="preserve"> </v>
      </c>
      <c r="H58" s="128" t="str">
        <f>CONCATENATE(一覧様式!I65,一覧様式!J65)</f>
        <v/>
      </c>
      <c r="I58" s="128" t="str">
        <f>IF(一覧様式!K65=0," ",一覧様式!K65)</f>
        <v xml:space="preserve"> </v>
      </c>
      <c r="J58" s="128" t="str">
        <f>CONCATENATE(一覧様式!L65,一覧様式!M65)</f>
        <v/>
      </c>
      <c r="K58" s="128" t="str">
        <f>IF(一覧様式!N65=0," ",一覧様式!N65)</f>
        <v xml:space="preserve"> </v>
      </c>
      <c r="L58" s="128" t="str">
        <f>CONCATENATE(一覧様式!O65,一覧様式!P65)</f>
        <v/>
      </c>
      <c r="M58" s="128" t="str">
        <f>IF(一覧様式!Q65=0," ",一覧様式!Q65)</f>
        <v xml:space="preserve"> </v>
      </c>
      <c r="N58" s="128" t="str">
        <f>CONCATENATE(一覧様式!R65,一覧様式!S65)</f>
        <v/>
      </c>
      <c r="O58" s="128" t="str">
        <f>CONCATENATE(一覧様式!T65,一覧様式!U65)</f>
        <v/>
      </c>
    </row>
    <row r="59" spans="1:15" ht="11.25" customHeight="1">
      <c r="A59" s="129" t="str">
        <f>IF(一覧様式!B66=0,"",計算シート!$H$5)</f>
        <v/>
      </c>
      <c r="B59" s="129" t="str">
        <f>IF(一覧様式!B66=0," ",一覧様式!B66)</f>
        <v xml:space="preserve"> </v>
      </c>
      <c r="C59" s="129" t="str">
        <f>IF(一覧様式!H66=0," ",IF(一覧様式!H66="男",1)+IF(一覧様式!H66="女",2))</f>
        <v xml:space="preserve"> </v>
      </c>
      <c r="D59" s="128" t="str">
        <f>CONCATENATE(一覧様式!C66," ",一覧様式!D66)</f>
        <v xml:space="preserve"> </v>
      </c>
      <c r="E59" s="128" t="str">
        <f>CONCATENATE(一覧様式!E66," ",一覧様式!F66)</f>
        <v xml:space="preserve"> </v>
      </c>
      <c r="F59" s="128" t="str">
        <f>IF(一覧様式!$C66=0," ",一覧様式!$D$3)</f>
        <v xml:space="preserve"> </v>
      </c>
      <c r="G59" s="128" t="str">
        <f>IF(一覧様式!G66=0," ",一覧様式!G66)</f>
        <v xml:space="preserve"> </v>
      </c>
      <c r="H59" s="128" t="str">
        <f>CONCATENATE(一覧様式!I66,一覧様式!J66)</f>
        <v/>
      </c>
      <c r="I59" s="128" t="str">
        <f>IF(一覧様式!K66=0," ",一覧様式!K66)</f>
        <v xml:space="preserve"> </v>
      </c>
      <c r="J59" s="128" t="str">
        <f>CONCATENATE(一覧様式!L66,一覧様式!M66)</f>
        <v/>
      </c>
      <c r="K59" s="128" t="str">
        <f>IF(一覧様式!N66=0," ",一覧様式!N66)</f>
        <v xml:space="preserve"> </v>
      </c>
      <c r="L59" s="128" t="str">
        <f>CONCATENATE(一覧様式!O66,一覧様式!P66)</f>
        <v/>
      </c>
      <c r="M59" s="128" t="str">
        <f>IF(一覧様式!Q66=0," ",一覧様式!Q66)</f>
        <v xml:space="preserve"> </v>
      </c>
      <c r="N59" s="128" t="str">
        <f>CONCATENATE(一覧様式!R66,一覧様式!S66)</f>
        <v/>
      </c>
      <c r="O59" s="128" t="str">
        <f>CONCATENATE(一覧様式!T66,一覧様式!U66)</f>
        <v/>
      </c>
    </row>
    <row r="60" spans="1:15" ht="11.25" customHeight="1">
      <c r="A60" s="129" t="str">
        <f>IF(一覧様式!B67=0,"",計算シート!$H$5)</f>
        <v/>
      </c>
      <c r="B60" s="129" t="str">
        <f>IF(一覧様式!B67=0," ",一覧様式!B67)</f>
        <v xml:space="preserve"> </v>
      </c>
      <c r="C60" s="129" t="str">
        <f>IF(一覧様式!H67=0," ",IF(一覧様式!H67="男",1)+IF(一覧様式!H67="女",2))</f>
        <v xml:space="preserve"> </v>
      </c>
      <c r="D60" s="128" t="str">
        <f>CONCATENATE(一覧様式!C67," ",一覧様式!D67)</f>
        <v xml:space="preserve"> </v>
      </c>
      <c r="E60" s="128" t="str">
        <f>CONCATENATE(一覧様式!E67," ",一覧様式!F67)</f>
        <v xml:space="preserve"> </v>
      </c>
      <c r="F60" s="128" t="str">
        <f>IF(一覧様式!$C67=0," ",一覧様式!$D$3)</f>
        <v xml:space="preserve"> </v>
      </c>
      <c r="G60" s="128" t="str">
        <f>IF(一覧様式!G67=0," ",一覧様式!G67)</f>
        <v xml:space="preserve"> </v>
      </c>
      <c r="H60" s="128" t="str">
        <f>CONCATENATE(一覧様式!I67,一覧様式!J67)</f>
        <v/>
      </c>
      <c r="I60" s="128" t="str">
        <f>IF(一覧様式!K67=0," ",一覧様式!K67)</f>
        <v xml:space="preserve"> </v>
      </c>
      <c r="J60" s="128" t="str">
        <f>CONCATENATE(一覧様式!L67,一覧様式!M67)</f>
        <v/>
      </c>
      <c r="K60" s="128" t="str">
        <f>IF(一覧様式!N67=0," ",一覧様式!N67)</f>
        <v xml:space="preserve"> </v>
      </c>
      <c r="L60" s="128" t="str">
        <f>CONCATENATE(一覧様式!O67,一覧様式!P67)</f>
        <v/>
      </c>
      <c r="M60" s="128" t="str">
        <f>IF(一覧様式!Q67=0," ",一覧様式!Q67)</f>
        <v xml:space="preserve"> </v>
      </c>
      <c r="N60" s="128" t="str">
        <f>CONCATENATE(一覧様式!R67,一覧様式!S67)</f>
        <v/>
      </c>
      <c r="O60" s="128" t="str">
        <f>CONCATENATE(一覧様式!T67,一覧様式!U67)</f>
        <v/>
      </c>
    </row>
    <row r="61" spans="1:15" ht="11.25" customHeight="1">
      <c r="A61" s="129" t="str">
        <f>IF(一覧様式!B68=0,"",計算シート!$H$5)</f>
        <v/>
      </c>
      <c r="B61" s="129" t="str">
        <f>IF(一覧様式!B68=0," ",一覧様式!B68)</f>
        <v xml:space="preserve"> </v>
      </c>
      <c r="C61" s="129" t="str">
        <f>IF(一覧様式!H68=0," ",IF(一覧様式!H68="男",1)+IF(一覧様式!H68="女",2))</f>
        <v xml:space="preserve"> </v>
      </c>
      <c r="D61" s="128" t="str">
        <f>CONCATENATE(一覧様式!C68," ",一覧様式!D68)</f>
        <v xml:space="preserve"> </v>
      </c>
      <c r="E61" s="128" t="str">
        <f>CONCATENATE(一覧様式!E68," ",一覧様式!F68)</f>
        <v xml:space="preserve"> </v>
      </c>
      <c r="F61" s="128" t="str">
        <f>IF(一覧様式!$C68=0," ",一覧様式!$D$3)</f>
        <v xml:space="preserve"> </v>
      </c>
      <c r="G61" s="128" t="str">
        <f>IF(一覧様式!G68=0," ",一覧様式!G68)</f>
        <v xml:space="preserve"> </v>
      </c>
      <c r="H61" s="128" t="str">
        <f>CONCATENATE(一覧様式!I68,一覧様式!J68)</f>
        <v/>
      </c>
      <c r="I61" s="128" t="str">
        <f>IF(一覧様式!K68=0," ",一覧様式!K68)</f>
        <v xml:space="preserve"> </v>
      </c>
      <c r="J61" s="128" t="str">
        <f>CONCATENATE(一覧様式!L68,一覧様式!M68)</f>
        <v/>
      </c>
      <c r="K61" s="128" t="str">
        <f>IF(一覧様式!N68=0," ",一覧様式!N68)</f>
        <v xml:space="preserve"> </v>
      </c>
      <c r="L61" s="128" t="str">
        <f>CONCATENATE(一覧様式!O68,一覧様式!P68)</f>
        <v/>
      </c>
      <c r="M61" s="128" t="str">
        <f>IF(一覧様式!Q68=0," ",一覧様式!Q68)</f>
        <v xml:space="preserve"> </v>
      </c>
      <c r="N61" s="128" t="str">
        <f>CONCATENATE(一覧様式!R68,一覧様式!S68)</f>
        <v/>
      </c>
      <c r="O61" s="128" t="str">
        <f>CONCATENATE(一覧様式!T68,一覧様式!U68)</f>
        <v/>
      </c>
    </row>
    <row r="62" spans="1:15" ht="11.25" customHeight="1">
      <c r="A62" s="129" t="str">
        <f>IF(一覧様式!B69=0,"",計算シート!$H$5)</f>
        <v/>
      </c>
      <c r="B62" s="129" t="str">
        <f>IF(一覧様式!B69=0," ",一覧様式!B69)</f>
        <v xml:space="preserve"> </v>
      </c>
      <c r="C62" s="129" t="str">
        <f>IF(一覧様式!H69=0," ",IF(一覧様式!H69="男",1)+IF(一覧様式!H69="女",2))</f>
        <v xml:space="preserve"> </v>
      </c>
      <c r="D62" s="128" t="str">
        <f>CONCATENATE(一覧様式!C69," ",一覧様式!D69)</f>
        <v xml:space="preserve"> </v>
      </c>
      <c r="E62" s="128" t="str">
        <f>CONCATENATE(一覧様式!E69," ",一覧様式!F69)</f>
        <v xml:space="preserve"> </v>
      </c>
      <c r="F62" s="128" t="str">
        <f>IF(一覧様式!$C69=0," ",一覧様式!$D$3)</f>
        <v xml:space="preserve"> </v>
      </c>
      <c r="G62" s="128" t="str">
        <f>IF(一覧様式!G69=0," ",一覧様式!G69)</f>
        <v xml:space="preserve"> </v>
      </c>
      <c r="H62" s="128" t="str">
        <f>CONCATENATE(一覧様式!I69,一覧様式!J69)</f>
        <v/>
      </c>
      <c r="I62" s="128" t="str">
        <f>IF(一覧様式!K69=0," ",一覧様式!K69)</f>
        <v xml:space="preserve"> </v>
      </c>
      <c r="J62" s="128" t="str">
        <f>CONCATENATE(一覧様式!L69,一覧様式!M69)</f>
        <v/>
      </c>
      <c r="K62" s="128" t="str">
        <f>IF(一覧様式!N69=0," ",一覧様式!N69)</f>
        <v xml:space="preserve"> </v>
      </c>
      <c r="L62" s="128" t="str">
        <f>CONCATENATE(一覧様式!O69,一覧様式!P69)</f>
        <v/>
      </c>
      <c r="M62" s="128" t="str">
        <f>IF(一覧様式!Q69=0," ",一覧様式!Q69)</f>
        <v xml:space="preserve"> </v>
      </c>
      <c r="N62" s="128" t="str">
        <f>CONCATENATE(一覧様式!R69,一覧様式!S69)</f>
        <v/>
      </c>
      <c r="O62" s="128" t="str">
        <f>CONCATENATE(一覧様式!T69,一覧様式!U69)</f>
        <v/>
      </c>
    </row>
    <row r="63" spans="1:15" ht="11.25" customHeight="1">
      <c r="A63" s="129" t="str">
        <f>IF(一覧様式!B70=0,"",計算シート!$H$5)</f>
        <v/>
      </c>
      <c r="B63" s="129" t="str">
        <f>IF(一覧様式!B70=0," ",一覧様式!B70)</f>
        <v xml:space="preserve"> </v>
      </c>
      <c r="C63" s="129" t="str">
        <f>IF(一覧様式!H70=0," ",IF(一覧様式!H70="男",1)+IF(一覧様式!H70="女",2))</f>
        <v xml:space="preserve"> </v>
      </c>
      <c r="D63" s="128" t="str">
        <f>CONCATENATE(一覧様式!C70," ",一覧様式!D70)</f>
        <v xml:space="preserve"> </v>
      </c>
      <c r="E63" s="128" t="str">
        <f>CONCATENATE(一覧様式!E70," ",一覧様式!F70)</f>
        <v xml:space="preserve"> </v>
      </c>
      <c r="F63" s="128" t="str">
        <f>IF(一覧様式!$C70=0," ",一覧様式!$D$3)</f>
        <v xml:space="preserve"> </v>
      </c>
      <c r="G63" s="128" t="str">
        <f>IF(一覧様式!G70=0," ",一覧様式!G70)</f>
        <v xml:space="preserve"> </v>
      </c>
      <c r="H63" s="128" t="str">
        <f>CONCATENATE(一覧様式!I70,一覧様式!J70)</f>
        <v/>
      </c>
      <c r="I63" s="128" t="str">
        <f>IF(一覧様式!K70=0," ",一覧様式!K70)</f>
        <v xml:space="preserve"> </v>
      </c>
      <c r="J63" s="128" t="str">
        <f>CONCATENATE(一覧様式!L70,一覧様式!M70)</f>
        <v/>
      </c>
      <c r="K63" s="128" t="str">
        <f>IF(一覧様式!N70=0," ",一覧様式!N70)</f>
        <v xml:space="preserve"> </v>
      </c>
      <c r="L63" s="128" t="str">
        <f>CONCATENATE(一覧様式!O70,一覧様式!P70)</f>
        <v/>
      </c>
      <c r="M63" s="128" t="str">
        <f>IF(一覧様式!Q70=0," ",一覧様式!Q70)</f>
        <v xml:space="preserve"> </v>
      </c>
      <c r="N63" s="128" t="str">
        <f>CONCATENATE(一覧様式!R70,一覧様式!S70)</f>
        <v/>
      </c>
      <c r="O63" s="128" t="str">
        <f>CONCATENATE(一覧様式!T70,一覧様式!U70)</f>
        <v/>
      </c>
    </row>
    <row r="64" spans="1:15" ht="11.25" customHeight="1">
      <c r="A64" s="129" t="str">
        <f>IF(一覧様式!B71=0,"",計算シート!$H$5)</f>
        <v/>
      </c>
      <c r="B64" s="129" t="str">
        <f>IF(一覧様式!B71=0," ",一覧様式!B71)</f>
        <v xml:space="preserve"> </v>
      </c>
      <c r="C64" s="129" t="str">
        <f>IF(一覧様式!H71=0," ",IF(一覧様式!H71="男",1)+IF(一覧様式!H71="女",2))</f>
        <v xml:space="preserve"> </v>
      </c>
      <c r="D64" s="128" t="str">
        <f>CONCATENATE(一覧様式!C71," ",一覧様式!D71)</f>
        <v xml:space="preserve"> </v>
      </c>
      <c r="E64" s="128" t="str">
        <f>CONCATENATE(一覧様式!E71," ",一覧様式!F71)</f>
        <v xml:space="preserve"> </v>
      </c>
      <c r="F64" s="128" t="str">
        <f>IF(一覧様式!$C71=0," ",一覧様式!$D$3)</f>
        <v xml:space="preserve"> </v>
      </c>
      <c r="G64" s="128" t="str">
        <f>IF(一覧様式!G71=0," ",一覧様式!G71)</f>
        <v xml:space="preserve"> </v>
      </c>
      <c r="H64" s="128" t="str">
        <f>CONCATENATE(一覧様式!I71,一覧様式!J71)</f>
        <v/>
      </c>
      <c r="I64" s="128" t="str">
        <f>IF(一覧様式!K71=0," ",一覧様式!K71)</f>
        <v xml:space="preserve"> </v>
      </c>
      <c r="J64" s="128" t="str">
        <f>CONCATENATE(一覧様式!L71,一覧様式!M71)</f>
        <v/>
      </c>
      <c r="K64" s="128" t="str">
        <f>IF(一覧様式!N71=0," ",一覧様式!N71)</f>
        <v xml:space="preserve"> </v>
      </c>
      <c r="L64" s="128" t="str">
        <f>CONCATENATE(一覧様式!O71,一覧様式!P71)</f>
        <v/>
      </c>
      <c r="M64" s="128" t="str">
        <f>IF(一覧様式!Q71=0," ",一覧様式!Q71)</f>
        <v xml:space="preserve"> </v>
      </c>
      <c r="N64" s="128" t="str">
        <f>CONCATENATE(一覧様式!R71,一覧様式!S71)</f>
        <v/>
      </c>
      <c r="O64" s="128" t="str">
        <f>CONCATENATE(一覧様式!T71,一覧様式!U71)</f>
        <v/>
      </c>
    </row>
    <row r="65" spans="1:15" ht="11.25" customHeight="1">
      <c r="A65" s="129" t="str">
        <f>IF(一覧様式!B72=0,"",計算シート!$H$5)</f>
        <v/>
      </c>
      <c r="B65" s="129" t="str">
        <f>IF(一覧様式!B72=0," ",一覧様式!B72)</f>
        <v xml:space="preserve"> </v>
      </c>
      <c r="C65" s="129" t="str">
        <f>IF(一覧様式!H72=0," ",IF(一覧様式!H72="男",1)+IF(一覧様式!H72="女",2))</f>
        <v xml:space="preserve"> </v>
      </c>
      <c r="D65" s="128" t="str">
        <f>CONCATENATE(一覧様式!C72," ",一覧様式!D72)</f>
        <v xml:space="preserve"> </v>
      </c>
      <c r="E65" s="128" t="str">
        <f>CONCATENATE(一覧様式!E72," ",一覧様式!F72)</f>
        <v xml:space="preserve"> </v>
      </c>
      <c r="F65" s="128" t="str">
        <f>IF(一覧様式!$C72=0," ",一覧様式!$D$3)</f>
        <v xml:space="preserve"> </v>
      </c>
      <c r="G65" s="128" t="str">
        <f>IF(一覧様式!G72=0," ",一覧様式!G72)</f>
        <v xml:space="preserve"> </v>
      </c>
      <c r="H65" s="128" t="str">
        <f>CONCATENATE(一覧様式!I72,一覧様式!J72)</f>
        <v/>
      </c>
      <c r="I65" s="128" t="str">
        <f>IF(一覧様式!K72=0," ",一覧様式!K72)</f>
        <v xml:space="preserve"> </v>
      </c>
      <c r="J65" s="128" t="str">
        <f>CONCATENATE(一覧様式!L72,一覧様式!M72)</f>
        <v/>
      </c>
      <c r="K65" s="128" t="str">
        <f>IF(一覧様式!N72=0," ",一覧様式!N72)</f>
        <v xml:space="preserve"> </v>
      </c>
      <c r="L65" s="128" t="str">
        <f>CONCATENATE(一覧様式!O72,一覧様式!P72)</f>
        <v/>
      </c>
      <c r="M65" s="128" t="str">
        <f>IF(一覧様式!Q72=0," ",一覧様式!Q72)</f>
        <v xml:space="preserve"> </v>
      </c>
      <c r="N65" s="128" t="str">
        <f>CONCATENATE(一覧様式!R72,一覧様式!S72)</f>
        <v/>
      </c>
      <c r="O65" s="128" t="str">
        <f>CONCATENATE(一覧様式!T72,一覧様式!U72)</f>
        <v/>
      </c>
    </row>
    <row r="66" spans="1:15" ht="11.25" customHeight="1">
      <c r="A66" s="129" t="str">
        <f>IF(一覧様式!B73=0,"",計算シート!$H$5)</f>
        <v/>
      </c>
      <c r="B66" s="129" t="str">
        <f>IF(一覧様式!B73=0," ",一覧様式!B73)</f>
        <v xml:space="preserve"> </v>
      </c>
      <c r="C66" s="129" t="str">
        <f>IF(一覧様式!H73=0," ",IF(一覧様式!H73="男",1)+IF(一覧様式!H73="女",2))</f>
        <v xml:space="preserve"> </v>
      </c>
      <c r="D66" s="128" t="str">
        <f>CONCATENATE(一覧様式!C73," ",一覧様式!D73)</f>
        <v xml:space="preserve"> </v>
      </c>
      <c r="E66" s="128" t="str">
        <f>CONCATENATE(一覧様式!E73," ",一覧様式!F73)</f>
        <v xml:space="preserve"> </v>
      </c>
      <c r="F66" s="128" t="str">
        <f>IF(一覧様式!$C73=0," ",一覧様式!$D$3)</f>
        <v xml:space="preserve"> </v>
      </c>
      <c r="G66" s="128" t="str">
        <f>IF(一覧様式!G73=0," ",一覧様式!G73)</f>
        <v xml:space="preserve"> </v>
      </c>
      <c r="H66" s="128" t="str">
        <f>CONCATENATE(一覧様式!I73,一覧様式!J73)</f>
        <v/>
      </c>
      <c r="I66" s="128" t="str">
        <f>IF(一覧様式!K73=0," ",一覧様式!K73)</f>
        <v xml:space="preserve"> </v>
      </c>
      <c r="J66" s="128" t="str">
        <f>CONCATENATE(一覧様式!L73,一覧様式!M73)</f>
        <v/>
      </c>
      <c r="K66" s="128" t="str">
        <f>IF(一覧様式!N73=0," ",一覧様式!N73)</f>
        <v xml:space="preserve"> </v>
      </c>
      <c r="L66" s="128" t="str">
        <f>CONCATENATE(一覧様式!O73,一覧様式!P73)</f>
        <v/>
      </c>
      <c r="M66" s="128" t="str">
        <f>IF(一覧様式!Q73=0," ",一覧様式!Q73)</f>
        <v xml:space="preserve"> </v>
      </c>
      <c r="N66" s="128" t="str">
        <f>CONCATENATE(一覧様式!R73,一覧様式!S73)</f>
        <v/>
      </c>
      <c r="O66" s="128" t="str">
        <f>CONCATENATE(一覧様式!T73,一覧様式!U73)</f>
        <v/>
      </c>
    </row>
    <row r="67" spans="1:15" ht="11.25" customHeight="1">
      <c r="A67" s="129" t="str">
        <f>IF(一覧様式!B74=0,"",計算シート!$H$5)</f>
        <v/>
      </c>
      <c r="B67" s="129" t="str">
        <f>IF(一覧様式!B74=0," ",一覧様式!B74)</f>
        <v xml:space="preserve"> </v>
      </c>
      <c r="C67" s="129" t="str">
        <f>IF(一覧様式!H74=0," ",IF(一覧様式!H74="男",1)+IF(一覧様式!H74="女",2))</f>
        <v xml:space="preserve"> </v>
      </c>
      <c r="D67" s="128" t="str">
        <f>CONCATENATE(一覧様式!C74," ",一覧様式!D74)</f>
        <v xml:space="preserve"> </v>
      </c>
      <c r="E67" s="128" t="str">
        <f>CONCATENATE(一覧様式!E74," ",一覧様式!F74)</f>
        <v xml:space="preserve"> </v>
      </c>
      <c r="F67" s="128" t="str">
        <f>IF(一覧様式!$C74=0," ",一覧様式!$D$3)</f>
        <v xml:space="preserve"> </v>
      </c>
      <c r="G67" s="128" t="str">
        <f>IF(一覧様式!G74=0," ",一覧様式!G74)</f>
        <v xml:space="preserve"> </v>
      </c>
      <c r="H67" s="128" t="str">
        <f>CONCATENATE(一覧様式!I74,一覧様式!J74)</f>
        <v/>
      </c>
      <c r="I67" s="128" t="str">
        <f>IF(一覧様式!K74=0," ",一覧様式!K74)</f>
        <v xml:space="preserve"> </v>
      </c>
      <c r="J67" s="128" t="str">
        <f>CONCATENATE(一覧様式!L74,一覧様式!M74)</f>
        <v/>
      </c>
      <c r="K67" s="128" t="str">
        <f>IF(一覧様式!N74=0," ",一覧様式!N74)</f>
        <v xml:space="preserve"> </v>
      </c>
      <c r="L67" s="128" t="str">
        <f>CONCATENATE(一覧様式!O74,一覧様式!P74)</f>
        <v/>
      </c>
      <c r="M67" s="128" t="str">
        <f>IF(一覧様式!Q74=0," ",一覧様式!Q74)</f>
        <v xml:space="preserve"> </v>
      </c>
      <c r="N67" s="128" t="str">
        <f>CONCATENATE(一覧様式!R74,一覧様式!S74)</f>
        <v/>
      </c>
      <c r="O67" s="128" t="str">
        <f>CONCATENATE(一覧様式!T74,一覧様式!U74)</f>
        <v/>
      </c>
    </row>
    <row r="68" spans="1:15" ht="11.25" customHeight="1">
      <c r="A68" s="129" t="str">
        <f>IF(一覧様式!B75=0,"",計算シート!$H$5)</f>
        <v/>
      </c>
      <c r="B68" s="129" t="str">
        <f>IF(一覧様式!B75=0," ",一覧様式!B75)</f>
        <v xml:space="preserve"> </v>
      </c>
      <c r="C68" s="129" t="str">
        <f>IF(一覧様式!H75=0," ",IF(一覧様式!H75="男",1)+IF(一覧様式!H75="女",2))</f>
        <v xml:space="preserve"> </v>
      </c>
      <c r="D68" s="128" t="str">
        <f>CONCATENATE(一覧様式!C75," ",一覧様式!D75)</f>
        <v xml:space="preserve"> </v>
      </c>
      <c r="E68" s="128" t="str">
        <f>CONCATENATE(一覧様式!E75," ",一覧様式!F75)</f>
        <v xml:space="preserve"> </v>
      </c>
      <c r="F68" s="128" t="str">
        <f>IF(一覧様式!$C75=0," ",一覧様式!$D$3)</f>
        <v xml:space="preserve"> </v>
      </c>
      <c r="G68" s="128" t="str">
        <f>IF(一覧様式!G75=0," ",一覧様式!G75)</f>
        <v xml:space="preserve"> </v>
      </c>
      <c r="H68" s="128" t="str">
        <f>CONCATENATE(一覧様式!I75,一覧様式!J75)</f>
        <v/>
      </c>
      <c r="I68" s="128" t="str">
        <f>IF(一覧様式!K75=0," ",一覧様式!K75)</f>
        <v xml:space="preserve"> </v>
      </c>
      <c r="J68" s="128" t="str">
        <f>CONCATENATE(一覧様式!L75,一覧様式!M75)</f>
        <v/>
      </c>
      <c r="K68" s="128" t="str">
        <f>IF(一覧様式!N75=0," ",一覧様式!N75)</f>
        <v xml:space="preserve"> </v>
      </c>
      <c r="L68" s="128" t="str">
        <f>CONCATENATE(一覧様式!O75,一覧様式!P75)</f>
        <v/>
      </c>
      <c r="M68" s="128" t="str">
        <f>IF(一覧様式!Q75=0," ",一覧様式!Q75)</f>
        <v xml:space="preserve"> </v>
      </c>
      <c r="N68" s="128" t="str">
        <f>CONCATENATE(一覧様式!R75,一覧様式!S75)</f>
        <v/>
      </c>
      <c r="O68" s="128" t="str">
        <f>CONCATENATE(一覧様式!T75,一覧様式!U75)</f>
        <v/>
      </c>
    </row>
    <row r="69" spans="1:15" ht="11.25" customHeight="1">
      <c r="A69" s="129" t="str">
        <f>IF(一覧様式!B76=0,"",計算シート!$H$5)</f>
        <v/>
      </c>
      <c r="B69" s="129" t="str">
        <f>IF(一覧様式!B76=0," ",一覧様式!B76)</f>
        <v xml:space="preserve"> </v>
      </c>
      <c r="C69" s="129" t="str">
        <f>IF(一覧様式!H76=0," ",IF(一覧様式!H76="男",1)+IF(一覧様式!H76="女",2))</f>
        <v xml:space="preserve"> </v>
      </c>
      <c r="D69" s="128" t="str">
        <f>CONCATENATE(一覧様式!C76," ",一覧様式!D76)</f>
        <v xml:space="preserve"> </v>
      </c>
      <c r="E69" s="128" t="str">
        <f>CONCATENATE(一覧様式!E76," ",一覧様式!F76)</f>
        <v xml:space="preserve"> </v>
      </c>
      <c r="F69" s="128" t="str">
        <f>IF(一覧様式!$C76=0," ",一覧様式!$D$3)</f>
        <v xml:space="preserve"> </v>
      </c>
      <c r="G69" s="128" t="str">
        <f>IF(一覧様式!G76=0," ",一覧様式!G76)</f>
        <v xml:space="preserve"> </v>
      </c>
      <c r="H69" s="128" t="str">
        <f>CONCATENATE(一覧様式!I76,一覧様式!J76)</f>
        <v/>
      </c>
      <c r="I69" s="128" t="str">
        <f>IF(一覧様式!K76=0," ",一覧様式!K76)</f>
        <v xml:space="preserve"> </v>
      </c>
      <c r="J69" s="128" t="str">
        <f>CONCATENATE(一覧様式!L76,一覧様式!M76)</f>
        <v/>
      </c>
      <c r="K69" s="128" t="str">
        <f>IF(一覧様式!N76=0," ",一覧様式!N76)</f>
        <v xml:space="preserve"> </v>
      </c>
      <c r="L69" s="128" t="str">
        <f>CONCATENATE(一覧様式!O76,一覧様式!P76)</f>
        <v/>
      </c>
      <c r="M69" s="128" t="str">
        <f>IF(一覧様式!Q76=0," ",一覧様式!Q76)</f>
        <v xml:space="preserve"> </v>
      </c>
      <c r="N69" s="128" t="str">
        <f>CONCATENATE(一覧様式!R76,一覧様式!S76)</f>
        <v/>
      </c>
      <c r="O69" s="128" t="str">
        <f>CONCATENATE(一覧様式!T76,一覧様式!U76)</f>
        <v/>
      </c>
    </row>
    <row r="70" spans="1:15" ht="11.25" customHeight="1">
      <c r="A70" s="129" t="str">
        <f>IF(一覧様式!B77=0,"",計算シート!$H$5)</f>
        <v/>
      </c>
      <c r="B70" s="129" t="str">
        <f>IF(一覧様式!B77=0," ",一覧様式!B77)</f>
        <v xml:space="preserve"> </v>
      </c>
      <c r="C70" s="129" t="str">
        <f>IF(一覧様式!H77=0," ",IF(一覧様式!H77="男",1)+IF(一覧様式!H77="女",2))</f>
        <v xml:space="preserve"> </v>
      </c>
      <c r="D70" s="128" t="str">
        <f>CONCATENATE(一覧様式!C77," ",一覧様式!D77)</f>
        <v xml:space="preserve"> </v>
      </c>
      <c r="E70" s="128" t="str">
        <f>CONCATENATE(一覧様式!E77," ",一覧様式!F77)</f>
        <v xml:space="preserve"> </v>
      </c>
      <c r="F70" s="128" t="str">
        <f>IF(一覧様式!$C77=0," ",一覧様式!$D$3)</f>
        <v xml:space="preserve"> </v>
      </c>
      <c r="G70" s="128" t="str">
        <f>IF(一覧様式!G77=0," ",一覧様式!G77)</f>
        <v xml:space="preserve"> </v>
      </c>
      <c r="H70" s="128" t="str">
        <f>CONCATENATE(一覧様式!I77,一覧様式!J77)</f>
        <v/>
      </c>
      <c r="I70" s="128" t="str">
        <f>IF(一覧様式!K77=0," ",一覧様式!K77)</f>
        <v xml:space="preserve"> </v>
      </c>
      <c r="J70" s="128" t="str">
        <f>CONCATENATE(一覧様式!L77,一覧様式!M77)</f>
        <v/>
      </c>
      <c r="K70" s="128" t="str">
        <f>IF(一覧様式!N77=0," ",一覧様式!N77)</f>
        <v xml:space="preserve"> </v>
      </c>
      <c r="L70" s="128" t="str">
        <f>CONCATENATE(一覧様式!O77,一覧様式!P77)</f>
        <v/>
      </c>
      <c r="M70" s="128" t="str">
        <f>IF(一覧様式!Q77=0," ",一覧様式!Q77)</f>
        <v xml:space="preserve"> </v>
      </c>
      <c r="N70" s="128" t="str">
        <f>CONCATENATE(一覧様式!R77,一覧様式!S77)</f>
        <v/>
      </c>
      <c r="O70" s="128" t="str">
        <f>CONCATENATE(一覧様式!T77,一覧様式!U77)</f>
        <v/>
      </c>
    </row>
    <row r="71" spans="1:15" ht="11.25" customHeight="1">
      <c r="A71" s="129" t="str">
        <f>IF(一覧様式!B78=0,"",計算シート!$H$5)</f>
        <v/>
      </c>
      <c r="B71" s="129" t="str">
        <f>IF(一覧様式!B78=0," ",一覧様式!B78)</f>
        <v xml:space="preserve"> </v>
      </c>
      <c r="C71" s="129" t="str">
        <f>IF(一覧様式!H78=0," ",IF(一覧様式!H78="男",1)+IF(一覧様式!H78="女",2))</f>
        <v xml:space="preserve"> </v>
      </c>
      <c r="D71" s="128" t="str">
        <f>CONCATENATE(一覧様式!C78," ",一覧様式!D78)</f>
        <v xml:space="preserve"> </v>
      </c>
      <c r="E71" s="128" t="str">
        <f>CONCATENATE(一覧様式!E78," ",一覧様式!F78)</f>
        <v xml:space="preserve"> </v>
      </c>
      <c r="F71" s="128" t="str">
        <f>IF(一覧様式!$C78=0," ",一覧様式!$D$3)</f>
        <v xml:space="preserve"> </v>
      </c>
      <c r="G71" s="128" t="str">
        <f>IF(一覧様式!G78=0," ",一覧様式!G78)</f>
        <v xml:space="preserve"> </v>
      </c>
      <c r="H71" s="128" t="str">
        <f>CONCATENATE(一覧様式!I78,一覧様式!J78)</f>
        <v/>
      </c>
      <c r="I71" s="128" t="str">
        <f>IF(一覧様式!K78=0," ",一覧様式!K78)</f>
        <v xml:space="preserve"> </v>
      </c>
      <c r="J71" s="128" t="str">
        <f>CONCATENATE(一覧様式!L78,一覧様式!M78)</f>
        <v/>
      </c>
      <c r="K71" s="128" t="str">
        <f>IF(一覧様式!N78=0," ",一覧様式!N78)</f>
        <v xml:space="preserve"> </v>
      </c>
      <c r="L71" s="128" t="str">
        <f>CONCATENATE(一覧様式!O78,一覧様式!P78)</f>
        <v/>
      </c>
      <c r="M71" s="128" t="str">
        <f>IF(一覧様式!Q78=0," ",一覧様式!Q78)</f>
        <v xml:space="preserve"> </v>
      </c>
      <c r="N71" s="128" t="str">
        <f>CONCATENATE(一覧様式!R78,一覧様式!S78)</f>
        <v/>
      </c>
      <c r="O71" s="128" t="str">
        <f>CONCATENATE(一覧様式!T78,一覧様式!U78)</f>
        <v/>
      </c>
    </row>
    <row r="72" spans="1:15" ht="11.25" customHeight="1">
      <c r="A72" s="129" t="str">
        <f>IF(一覧様式!B79=0,"",計算シート!$H$5)</f>
        <v/>
      </c>
      <c r="B72" s="129" t="str">
        <f>IF(一覧様式!B79=0," ",一覧様式!B79)</f>
        <v xml:space="preserve"> </v>
      </c>
      <c r="C72" s="129" t="str">
        <f>IF(一覧様式!H79=0," ",IF(一覧様式!H79="男",1)+IF(一覧様式!H79="女",2))</f>
        <v xml:space="preserve"> </v>
      </c>
      <c r="D72" s="128" t="str">
        <f>CONCATENATE(一覧様式!C79," ",一覧様式!D79)</f>
        <v xml:space="preserve"> </v>
      </c>
      <c r="E72" s="128" t="str">
        <f>CONCATENATE(一覧様式!E79," ",一覧様式!F79)</f>
        <v xml:space="preserve"> </v>
      </c>
      <c r="F72" s="128" t="str">
        <f>IF(一覧様式!$C79=0," ",一覧様式!$D$3)</f>
        <v xml:space="preserve"> </v>
      </c>
      <c r="G72" s="128" t="str">
        <f>IF(一覧様式!G79=0," ",一覧様式!G79)</f>
        <v xml:space="preserve"> </v>
      </c>
      <c r="H72" s="128" t="str">
        <f>CONCATENATE(一覧様式!I79,一覧様式!J79)</f>
        <v/>
      </c>
      <c r="I72" s="128" t="str">
        <f>IF(一覧様式!K79=0," ",一覧様式!K79)</f>
        <v xml:space="preserve"> </v>
      </c>
      <c r="J72" s="128" t="str">
        <f>CONCATENATE(一覧様式!L79,一覧様式!M79)</f>
        <v/>
      </c>
      <c r="K72" s="128" t="str">
        <f>IF(一覧様式!N79=0," ",一覧様式!N79)</f>
        <v xml:space="preserve"> </v>
      </c>
      <c r="L72" s="128" t="str">
        <f>CONCATENATE(一覧様式!O79,一覧様式!P79)</f>
        <v/>
      </c>
      <c r="M72" s="128" t="str">
        <f>IF(一覧様式!Q79=0," ",一覧様式!Q79)</f>
        <v xml:space="preserve"> </v>
      </c>
      <c r="N72" s="128" t="str">
        <f>CONCATENATE(一覧様式!R79,一覧様式!S79)</f>
        <v/>
      </c>
      <c r="O72" s="128" t="str">
        <f>CONCATENATE(一覧様式!T79,一覧様式!U79)</f>
        <v/>
      </c>
    </row>
    <row r="73" spans="1:15" ht="11.25" customHeight="1">
      <c r="A73" s="129" t="str">
        <f>IF(一覧様式!B80=0,"",計算シート!$H$5)</f>
        <v/>
      </c>
      <c r="B73" s="129" t="str">
        <f>IF(一覧様式!B80=0," ",一覧様式!B80)</f>
        <v xml:space="preserve"> </v>
      </c>
      <c r="C73" s="129" t="str">
        <f>IF(一覧様式!H80=0," ",IF(一覧様式!H80="男",1)+IF(一覧様式!H80="女",2))</f>
        <v xml:space="preserve"> </v>
      </c>
      <c r="D73" s="128" t="str">
        <f>CONCATENATE(一覧様式!C80," ",一覧様式!D80)</f>
        <v xml:space="preserve"> </v>
      </c>
      <c r="E73" s="128" t="str">
        <f>CONCATENATE(一覧様式!E80," ",一覧様式!F80)</f>
        <v xml:space="preserve"> </v>
      </c>
      <c r="F73" s="128" t="str">
        <f>IF(一覧様式!$C80=0," ",一覧様式!$D$3)</f>
        <v xml:space="preserve"> </v>
      </c>
      <c r="G73" s="128" t="str">
        <f>IF(一覧様式!G80=0," ",一覧様式!G80)</f>
        <v xml:space="preserve"> </v>
      </c>
      <c r="H73" s="128" t="str">
        <f>CONCATENATE(一覧様式!I80,一覧様式!J80)</f>
        <v/>
      </c>
      <c r="I73" s="128" t="str">
        <f>IF(一覧様式!K80=0," ",一覧様式!K80)</f>
        <v xml:space="preserve"> </v>
      </c>
      <c r="J73" s="128" t="str">
        <f>CONCATENATE(一覧様式!L80,一覧様式!M80)</f>
        <v/>
      </c>
      <c r="K73" s="128" t="str">
        <f>IF(一覧様式!N80=0," ",一覧様式!N80)</f>
        <v xml:space="preserve"> </v>
      </c>
      <c r="L73" s="128" t="str">
        <f>CONCATENATE(一覧様式!O80,一覧様式!P80)</f>
        <v/>
      </c>
      <c r="M73" s="128" t="str">
        <f>IF(一覧様式!Q80=0," ",一覧様式!Q80)</f>
        <v xml:space="preserve"> </v>
      </c>
      <c r="N73" s="128" t="str">
        <f>CONCATENATE(一覧様式!R80,一覧様式!S80)</f>
        <v/>
      </c>
      <c r="O73" s="128" t="str">
        <f>CONCATENATE(一覧様式!T80,一覧様式!U80)</f>
        <v/>
      </c>
    </row>
    <row r="74" spans="1:15" ht="11.25" customHeight="1">
      <c r="A74" s="129" t="str">
        <f>IF(一覧様式!B81=0,"",計算シート!$H$5)</f>
        <v/>
      </c>
      <c r="B74" s="129" t="str">
        <f>IF(一覧様式!B81=0," ",一覧様式!B81)</f>
        <v xml:space="preserve"> </v>
      </c>
      <c r="C74" s="129" t="str">
        <f>IF(一覧様式!H81=0," ",IF(一覧様式!H81="男",1)+IF(一覧様式!H81="女",2))</f>
        <v xml:space="preserve"> </v>
      </c>
      <c r="D74" s="128" t="str">
        <f>CONCATENATE(一覧様式!C81," ",一覧様式!D81)</f>
        <v xml:space="preserve"> </v>
      </c>
      <c r="E74" s="128" t="str">
        <f>CONCATENATE(一覧様式!E81," ",一覧様式!F81)</f>
        <v xml:space="preserve"> </v>
      </c>
      <c r="F74" s="128" t="str">
        <f>IF(一覧様式!$C81=0," ",一覧様式!$D$3)</f>
        <v xml:space="preserve"> </v>
      </c>
      <c r="G74" s="128" t="str">
        <f>IF(一覧様式!G81=0," ",一覧様式!G81)</f>
        <v xml:space="preserve"> </v>
      </c>
      <c r="H74" s="128" t="str">
        <f>CONCATENATE(一覧様式!I81,一覧様式!J81)</f>
        <v/>
      </c>
      <c r="I74" s="128" t="str">
        <f>IF(一覧様式!K81=0," ",一覧様式!K81)</f>
        <v xml:space="preserve"> </v>
      </c>
      <c r="J74" s="128" t="str">
        <f>CONCATENATE(一覧様式!L81,一覧様式!M81)</f>
        <v/>
      </c>
      <c r="K74" s="128" t="str">
        <f>IF(一覧様式!N81=0," ",一覧様式!N81)</f>
        <v xml:space="preserve"> </v>
      </c>
      <c r="L74" s="128" t="str">
        <f>CONCATENATE(一覧様式!O81,一覧様式!P81)</f>
        <v/>
      </c>
      <c r="M74" s="128" t="str">
        <f>IF(一覧様式!Q81=0," ",一覧様式!Q81)</f>
        <v xml:space="preserve"> </v>
      </c>
      <c r="N74" s="128" t="str">
        <f>CONCATENATE(一覧様式!R81,一覧様式!S81)</f>
        <v/>
      </c>
      <c r="O74" s="128" t="str">
        <f>CONCATENATE(一覧様式!T81,一覧様式!U81)</f>
        <v/>
      </c>
    </row>
    <row r="75" spans="1:15" ht="11.25" customHeight="1">
      <c r="A75" s="129" t="str">
        <f>IF(一覧様式!B82=0,"",計算シート!$H$5)</f>
        <v/>
      </c>
      <c r="B75" s="129" t="str">
        <f>IF(一覧様式!B82=0," ",一覧様式!B82)</f>
        <v xml:space="preserve"> </v>
      </c>
      <c r="C75" s="129" t="str">
        <f>IF(一覧様式!H82=0," ",IF(一覧様式!H82="男",1)+IF(一覧様式!H82="女",2))</f>
        <v xml:space="preserve"> </v>
      </c>
      <c r="D75" s="128" t="str">
        <f>CONCATENATE(一覧様式!C82," ",一覧様式!D82)</f>
        <v xml:space="preserve"> </v>
      </c>
      <c r="E75" s="128" t="str">
        <f>CONCATENATE(一覧様式!E82," ",一覧様式!F82)</f>
        <v xml:space="preserve"> </v>
      </c>
      <c r="F75" s="128" t="str">
        <f>IF(一覧様式!$C82=0," ",一覧様式!$D$3)</f>
        <v xml:space="preserve"> </v>
      </c>
      <c r="G75" s="128" t="str">
        <f>IF(一覧様式!G82=0," ",一覧様式!G82)</f>
        <v xml:space="preserve"> </v>
      </c>
      <c r="H75" s="128" t="str">
        <f>CONCATENATE(一覧様式!I82,一覧様式!J82)</f>
        <v/>
      </c>
      <c r="I75" s="128" t="str">
        <f>IF(一覧様式!K82=0," ",一覧様式!K82)</f>
        <v xml:space="preserve"> </v>
      </c>
      <c r="J75" s="128" t="str">
        <f>CONCATENATE(一覧様式!L82,一覧様式!M82)</f>
        <v/>
      </c>
      <c r="K75" s="128" t="str">
        <f>IF(一覧様式!N82=0," ",一覧様式!N82)</f>
        <v xml:space="preserve"> </v>
      </c>
      <c r="L75" s="128" t="str">
        <f>CONCATENATE(一覧様式!O82,一覧様式!P82)</f>
        <v/>
      </c>
      <c r="M75" s="128" t="str">
        <f>IF(一覧様式!Q82=0," ",一覧様式!Q82)</f>
        <v xml:space="preserve"> </v>
      </c>
      <c r="N75" s="128" t="str">
        <f>CONCATENATE(一覧様式!R82,一覧様式!S82)</f>
        <v/>
      </c>
      <c r="O75" s="128" t="str">
        <f>CONCATENATE(一覧様式!T82,一覧様式!U82)</f>
        <v/>
      </c>
    </row>
    <row r="76" spans="1:15" ht="11.25" customHeight="1">
      <c r="A76" s="129" t="str">
        <f>IF(一覧様式!B83=0,"",計算シート!$H$5)</f>
        <v/>
      </c>
      <c r="B76" s="129" t="str">
        <f>IF(一覧様式!B83=0," ",一覧様式!B83)</f>
        <v xml:space="preserve"> </v>
      </c>
      <c r="C76" s="129" t="str">
        <f>IF(一覧様式!H83=0," ",IF(一覧様式!H83="男",1)+IF(一覧様式!H83="女",2))</f>
        <v xml:space="preserve"> </v>
      </c>
      <c r="D76" s="128" t="str">
        <f>CONCATENATE(一覧様式!C83," ",一覧様式!D83)</f>
        <v xml:space="preserve"> </v>
      </c>
      <c r="E76" s="128" t="str">
        <f>CONCATENATE(一覧様式!E83," ",一覧様式!F83)</f>
        <v xml:space="preserve"> </v>
      </c>
      <c r="F76" s="128" t="str">
        <f>IF(一覧様式!$C83=0," ",一覧様式!$D$3)</f>
        <v xml:space="preserve"> </v>
      </c>
      <c r="G76" s="128" t="str">
        <f>IF(一覧様式!G83=0," ",一覧様式!G83)</f>
        <v xml:space="preserve"> </v>
      </c>
      <c r="H76" s="128" t="str">
        <f>CONCATENATE(一覧様式!I83,一覧様式!J83)</f>
        <v/>
      </c>
      <c r="I76" s="128" t="str">
        <f>IF(一覧様式!K83=0," ",一覧様式!K83)</f>
        <v xml:space="preserve"> </v>
      </c>
      <c r="J76" s="128" t="str">
        <f>CONCATENATE(一覧様式!L83,一覧様式!M83)</f>
        <v/>
      </c>
      <c r="K76" s="128" t="str">
        <f>IF(一覧様式!N83=0," ",一覧様式!N83)</f>
        <v xml:space="preserve"> </v>
      </c>
      <c r="L76" s="128" t="str">
        <f>CONCATENATE(一覧様式!O83,一覧様式!P83)</f>
        <v/>
      </c>
      <c r="M76" s="128" t="str">
        <f>IF(一覧様式!Q83=0," ",一覧様式!Q83)</f>
        <v xml:space="preserve"> </v>
      </c>
      <c r="N76" s="128" t="str">
        <f>CONCATENATE(一覧様式!R83,一覧様式!S83)</f>
        <v/>
      </c>
      <c r="O76" s="128" t="str">
        <f>CONCATENATE(一覧様式!T83,一覧様式!U83)</f>
        <v/>
      </c>
    </row>
    <row r="77" spans="1:15" ht="11.25" customHeight="1">
      <c r="A77" s="129" t="str">
        <f>IF(一覧様式!B84=0,"",計算シート!$H$5)</f>
        <v/>
      </c>
      <c r="B77" s="129" t="str">
        <f>IF(一覧様式!B84=0," ",一覧様式!B84)</f>
        <v xml:space="preserve"> </v>
      </c>
      <c r="C77" s="129" t="str">
        <f>IF(一覧様式!H84=0," ",IF(一覧様式!H84="男",1)+IF(一覧様式!H84="女",2))</f>
        <v xml:space="preserve"> </v>
      </c>
      <c r="D77" s="128" t="str">
        <f>CONCATENATE(一覧様式!C84," ",一覧様式!D84)</f>
        <v xml:space="preserve"> </v>
      </c>
      <c r="E77" s="128" t="str">
        <f>CONCATENATE(一覧様式!E84," ",一覧様式!F84)</f>
        <v xml:space="preserve"> </v>
      </c>
      <c r="F77" s="128" t="str">
        <f>IF(一覧様式!$C84=0," ",一覧様式!$D$3)</f>
        <v xml:space="preserve"> </v>
      </c>
      <c r="G77" s="128" t="str">
        <f>IF(一覧様式!G84=0," ",一覧様式!G84)</f>
        <v xml:space="preserve"> </v>
      </c>
      <c r="H77" s="128" t="str">
        <f>CONCATENATE(一覧様式!I84,一覧様式!J84)</f>
        <v/>
      </c>
      <c r="I77" s="128" t="str">
        <f>IF(一覧様式!K84=0," ",一覧様式!K84)</f>
        <v xml:space="preserve"> </v>
      </c>
      <c r="J77" s="128" t="str">
        <f>CONCATENATE(一覧様式!L84,一覧様式!M84)</f>
        <v/>
      </c>
      <c r="K77" s="128" t="str">
        <f>IF(一覧様式!N84=0," ",一覧様式!N84)</f>
        <v xml:space="preserve"> </v>
      </c>
      <c r="L77" s="128" t="str">
        <f>CONCATENATE(一覧様式!O84,一覧様式!P84)</f>
        <v/>
      </c>
      <c r="M77" s="128" t="str">
        <f>IF(一覧様式!Q84=0," ",一覧様式!Q84)</f>
        <v xml:space="preserve"> </v>
      </c>
      <c r="N77" s="128" t="str">
        <f>CONCATENATE(一覧様式!R84,一覧様式!S84)</f>
        <v/>
      </c>
      <c r="O77" s="128" t="str">
        <f>CONCATENATE(一覧様式!T84,一覧様式!U84)</f>
        <v/>
      </c>
    </row>
    <row r="78" spans="1:15" ht="11.25" customHeight="1">
      <c r="A78" s="129" t="str">
        <f>IF(一覧様式!B85=0,"",計算シート!$H$5)</f>
        <v/>
      </c>
      <c r="B78" s="129" t="str">
        <f>IF(一覧様式!B85=0," ",一覧様式!B85)</f>
        <v xml:space="preserve"> </v>
      </c>
      <c r="C78" s="129" t="str">
        <f>IF(一覧様式!H85=0," ",IF(一覧様式!H85="男",1)+IF(一覧様式!H85="女",2))</f>
        <v xml:space="preserve"> </v>
      </c>
      <c r="D78" s="128" t="str">
        <f>CONCATENATE(一覧様式!C85," ",一覧様式!D85)</f>
        <v xml:space="preserve"> </v>
      </c>
      <c r="E78" s="128" t="str">
        <f>CONCATENATE(一覧様式!E85," ",一覧様式!F85)</f>
        <v xml:space="preserve"> </v>
      </c>
      <c r="F78" s="128" t="str">
        <f>IF(一覧様式!$C85=0," ",一覧様式!$D$3)</f>
        <v xml:space="preserve"> </v>
      </c>
      <c r="G78" s="128" t="str">
        <f>IF(一覧様式!G85=0," ",一覧様式!G85)</f>
        <v xml:space="preserve"> </v>
      </c>
      <c r="H78" s="128" t="str">
        <f>CONCATENATE(一覧様式!I85,一覧様式!J85)</f>
        <v/>
      </c>
      <c r="I78" s="128" t="str">
        <f>IF(一覧様式!K85=0," ",一覧様式!K85)</f>
        <v xml:space="preserve"> </v>
      </c>
      <c r="J78" s="128" t="str">
        <f>CONCATENATE(一覧様式!L85,一覧様式!M85)</f>
        <v/>
      </c>
      <c r="K78" s="128" t="str">
        <f>IF(一覧様式!N85=0," ",一覧様式!N85)</f>
        <v xml:space="preserve"> </v>
      </c>
      <c r="L78" s="128" t="str">
        <f>CONCATENATE(一覧様式!O85,一覧様式!P85)</f>
        <v/>
      </c>
      <c r="M78" s="128" t="str">
        <f>IF(一覧様式!Q85=0," ",一覧様式!Q85)</f>
        <v xml:space="preserve"> </v>
      </c>
      <c r="N78" s="128" t="str">
        <f>CONCATENATE(一覧様式!R85,一覧様式!S85)</f>
        <v/>
      </c>
      <c r="O78" s="128" t="str">
        <f>CONCATENATE(一覧様式!T85,一覧様式!U85)</f>
        <v/>
      </c>
    </row>
    <row r="79" spans="1:15" ht="11.25" customHeight="1">
      <c r="A79" s="129" t="str">
        <f>IF(一覧様式!B86=0,"",計算シート!$H$5)</f>
        <v/>
      </c>
      <c r="B79" s="129" t="str">
        <f>IF(一覧様式!B86=0," ",一覧様式!B86)</f>
        <v xml:space="preserve"> </v>
      </c>
      <c r="C79" s="129" t="str">
        <f>IF(一覧様式!H86=0," ",IF(一覧様式!H86="男",1)+IF(一覧様式!H86="女",2))</f>
        <v xml:space="preserve"> </v>
      </c>
      <c r="D79" s="128" t="str">
        <f>CONCATENATE(一覧様式!C86," ",一覧様式!D86)</f>
        <v xml:space="preserve"> </v>
      </c>
      <c r="E79" s="128" t="str">
        <f>CONCATENATE(一覧様式!E86," ",一覧様式!F86)</f>
        <v xml:space="preserve"> </v>
      </c>
      <c r="F79" s="128" t="str">
        <f>IF(一覧様式!$C86=0," ",一覧様式!$D$3)</f>
        <v xml:space="preserve"> </v>
      </c>
      <c r="G79" s="128" t="str">
        <f>IF(一覧様式!G86=0," ",一覧様式!G86)</f>
        <v xml:space="preserve"> </v>
      </c>
      <c r="H79" s="128" t="str">
        <f>CONCATENATE(一覧様式!I86,一覧様式!J86)</f>
        <v/>
      </c>
      <c r="I79" s="128" t="str">
        <f>IF(一覧様式!K86=0," ",一覧様式!K86)</f>
        <v xml:space="preserve"> </v>
      </c>
      <c r="J79" s="128" t="str">
        <f>CONCATENATE(一覧様式!L86,一覧様式!M86)</f>
        <v/>
      </c>
      <c r="K79" s="128" t="str">
        <f>IF(一覧様式!N86=0," ",一覧様式!N86)</f>
        <v xml:space="preserve"> </v>
      </c>
      <c r="L79" s="128" t="str">
        <f>CONCATENATE(一覧様式!O86,一覧様式!P86)</f>
        <v/>
      </c>
      <c r="M79" s="128" t="str">
        <f>IF(一覧様式!Q86=0," ",一覧様式!Q86)</f>
        <v xml:space="preserve"> </v>
      </c>
      <c r="N79" s="128" t="str">
        <f>CONCATENATE(一覧様式!R86,一覧様式!S86)</f>
        <v/>
      </c>
      <c r="O79" s="128" t="str">
        <f>CONCATENATE(一覧様式!T86,一覧様式!U86)</f>
        <v/>
      </c>
    </row>
    <row r="80" spans="1:15" ht="11.25" customHeight="1">
      <c r="A80" s="129" t="str">
        <f>IF(一覧様式!B87=0,"",計算シート!$H$5)</f>
        <v/>
      </c>
      <c r="B80" s="129" t="str">
        <f>IF(一覧様式!B87=0," ",一覧様式!B87)</f>
        <v xml:space="preserve"> </v>
      </c>
      <c r="C80" s="129" t="str">
        <f>IF(一覧様式!H87=0," ",IF(一覧様式!H87="男",1)+IF(一覧様式!H87="女",2))</f>
        <v xml:space="preserve"> </v>
      </c>
      <c r="D80" s="128" t="str">
        <f>CONCATENATE(一覧様式!C87," ",一覧様式!D87)</f>
        <v xml:space="preserve"> </v>
      </c>
      <c r="E80" s="128" t="str">
        <f>CONCATENATE(一覧様式!E87," ",一覧様式!F87)</f>
        <v xml:space="preserve"> </v>
      </c>
      <c r="F80" s="128" t="str">
        <f>IF(一覧様式!$C87=0," ",一覧様式!$D$3)</f>
        <v xml:space="preserve"> </v>
      </c>
      <c r="G80" s="128" t="str">
        <f>IF(一覧様式!G87=0," ",一覧様式!G87)</f>
        <v xml:space="preserve"> </v>
      </c>
      <c r="H80" s="128" t="str">
        <f>CONCATENATE(一覧様式!I87,一覧様式!J87)</f>
        <v/>
      </c>
      <c r="I80" s="128" t="str">
        <f>IF(一覧様式!K87=0," ",一覧様式!K87)</f>
        <v xml:space="preserve"> </v>
      </c>
      <c r="J80" s="128" t="str">
        <f>CONCATENATE(一覧様式!L87,一覧様式!M87)</f>
        <v/>
      </c>
      <c r="K80" s="128" t="str">
        <f>IF(一覧様式!N87=0," ",一覧様式!N87)</f>
        <v xml:space="preserve"> </v>
      </c>
      <c r="L80" s="128" t="str">
        <f>CONCATENATE(一覧様式!O87,一覧様式!P87)</f>
        <v/>
      </c>
      <c r="M80" s="128" t="str">
        <f>IF(一覧様式!Q87=0," ",一覧様式!Q87)</f>
        <v xml:space="preserve"> </v>
      </c>
      <c r="N80" s="128" t="str">
        <f>CONCATENATE(一覧様式!R87,一覧様式!S87)</f>
        <v/>
      </c>
      <c r="O80" s="128" t="str">
        <f>CONCATENATE(一覧様式!T87,一覧様式!U87)</f>
        <v/>
      </c>
    </row>
    <row r="81" spans="1:15" ht="11.25" customHeight="1">
      <c r="A81" s="129" t="str">
        <f>IF(一覧様式!B88=0,"",計算シート!$H$5)</f>
        <v/>
      </c>
      <c r="B81" s="129" t="str">
        <f>IF(一覧様式!B88=0," ",一覧様式!B88)</f>
        <v xml:space="preserve"> </v>
      </c>
      <c r="C81" s="129" t="str">
        <f>IF(一覧様式!H88=0," ",IF(一覧様式!H88="男",1)+IF(一覧様式!H88="女",2))</f>
        <v xml:space="preserve"> </v>
      </c>
      <c r="D81" s="128" t="str">
        <f>CONCATENATE(一覧様式!C88," ",一覧様式!D88)</f>
        <v xml:space="preserve"> </v>
      </c>
      <c r="E81" s="128" t="str">
        <f>CONCATENATE(一覧様式!E88," ",一覧様式!F88)</f>
        <v xml:space="preserve"> </v>
      </c>
      <c r="F81" s="128" t="str">
        <f>IF(一覧様式!$C88=0," ",一覧様式!$D$3)</f>
        <v xml:space="preserve"> </v>
      </c>
      <c r="G81" s="128" t="str">
        <f>IF(一覧様式!G88=0," ",一覧様式!G88)</f>
        <v xml:space="preserve"> </v>
      </c>
      <c r="H81" s="128" t="str">
        <f>CONCATENATE(一覧様式!I88,一覧様式!J88)</f>
        <v/>
      </c>
      <c r="I81" s="128" t="str">
        <f>IF(一覧様式!K88=0," ",一覧様式!K88)</f>
        <v xml:space="preserve"> </v>
      </c>
      <c r="J81" s="128" t="str">
        <f>CONCATENATE(一覧様式!L88,一覧様式!M88)</f>
        <v/>
      </c>
      <c r="K81" s="128" t="str">
        <f>IF(一覧様式!N88=0," ",一覧様式!N88)</f>
        <v xml:space="preserve"> </v>
      </c>
      <c r="L81" s="128" t="str">
        <f>CONCATENATE(一覧様式!O88,一覧様式!P88)</f>
        <v/>
      </c>
      <c r="M81" s="128" t="str">
        <f>IF(一覧様式!Q88=0," ",一覧様式!Q88)</f>
        <v xml:space="preserve"> </v>
      </c>
      <c r="N81" s="128" t="str">
        <f>CONCATENATE(一覧様式!R88,一覧様式!S88)</f>
        <v/>
      </c>
      <c r="O81" s="128" t="str">
        <f>CONCATENATE(一覧様式!T88,一覧様式!U88)</f>
        <v/>
      </c>
    </row>
    <row r="82" spans="1:15" ht="11.25" customHeight="1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</row>
    <row r="83" spans="1:15" ht="11.25" customHeight="1">
      <c r="A83" s="128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</row>
    <row r="84" spans="1:15" ht="11.25" customHeight="1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</row>
    <row r="85" spans="1:15" ht="11.25" customHeight="1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</row>
    <row r="86" spans="1:15" ht="11.25" customHeight="1">
      <c r="A86" s="128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</row>
    <row r="87" spans="1:15" ht="11.25" customHeight="1">
      <c r="A87" s="128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</row>
    <row r="88" spans="1:15" ht="11.25" customHeight="1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</row>
    <row r="89" spans="1:15" ht="11.25" customHeight="1">
      <c r="A89" s="128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</row>
    <row r="90" spans="1:15" ht="11.25" customHeight="1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</row>
    <row r="91" spans="1:15" ht="11.25" customHeight="1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</row>
    <row r="92" spans="1:15" ht="11.25" customHeight="1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</row>
    <row r="93" spans="1:15" ht="11.25" customHeight="1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</row>
    <row r="94" spans="1:15" ht="11.25" customHeight="1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</row>
    <row r="95" spans="1:15" ht="11.25" customHeight="1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</row>
    <row r="96" spans="1:15" ht="11.25" customHeight="1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</row>
    <row r="97" spans="1:15" ht="11.25" customHeight="1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</row>
    <row r="98" spans="1:15" ht="11.25" customHeight="1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</row>
    <row r="99" spans="1:15" ht="11.25" customHeight="1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</row>
    <row r="100" spans="1:15" ht="11.25" customHeight="1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</row>
  </sheetData>
  <phoneticPr fontId="38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118</vt:i4>
      </vt:variant>
    </vt:vector>
  </HeadingPairs>
  <TitlesOfParts>
    <vt:vector size="123" baseType="lpstr">
      <vt:lpstr>一覧様式</vt:lpstr>
      <vt:lpstr>チームスタッフ一覧</vt:lpstr>
      <vt:lpstr>計算シート</vt:lpstr>
      <vt:lpstr>確認シート</vt:lpstr>
      <vt:lpstr>Ichiran</vt:lpstr>
      <vt:lpstr>_T京築小学</vt:lpstr>
      <vt:lpstr>_T京築中学</vt:lpstr>
      <vt:lpstr>_T筑後中学</vt:lpstr>
      <vt:lpstr>_T筑前小学</vt:lpstr>
      <vt:lpstr>_T筑前中学</vt:lpstr>
      <vt:lpstr>_T筑豊一般</vt:lpstr>
      <vt:lpstr>_T筑豊高校</vt:lpstr>
      <vt:lpstr>_T筑豊小学</vt:lpstr>
      <vt:lpstr>_T筑豊中学</vt:lpstr>
      <vt:lpstr>_T中部一般</vt:lpstr>
      <vt:lpstr>_T中部高校</vt:lpstr>
      <vt:lpstr>_T南部一般</vt:lpstr>
      <vt:lpstr>_T南部高校</vt:lpstr>
      <vt:lpstr>_T福岡中学</vt:lpstr>
      <vt:lpstr>_T北九小学</vt:lpstr>
      <vt:lpstr>_T北九中学</vt:lpstr>
      <vt:lpstr>_T北部一般</vt:lpstr>
      <vt:lpstr>_T北部高校</vt:lpstr>
      <vt:lpstr>_T北部壮年</vt:lpstr>
      <vt:lpstr>一覧様式!Print_Area</vt:lpstr>
      <vt:lpstr>R一般女1</vt:lpstr>
      <vt:lpstr>R一般女2</vt:lpstr>
      <vt:lpstr>R一般男1</vt:lpstr>
      <vt:lpstr>R一般男2</vt:lpstr>
      <vt:lpstr>R高校女1</vt:lpstr>
      <vt:lpstr>R高校女2</vt:lpstr>
      <vt:lpstr>R高校男1</vt:lpstr>
      <vt:lpstr>R高校男2</vt:lpstr>
      <vt:lpstr>R小学女1</vt:lpstr>
      <vt:lpstr>R小学男1</vt:lpstr>
      <vt:lpstr>R中学女1</vt:lpstr>
      <vt:lpstr>R中学女2</vt:lpstr>
      <vt:lpstr>R中学男1</vt:lpstr>
      <vt:lpstr>R中学男2</vt:lpstr>
      <vt:lpstr>クラス</vt:lpstr>
      <vt:lpstr>一般高校女子</vt:lpstr>
      <vt:lpstr>一般高校女子1</vt:lpstr>
      <vt:lpstr>一般高校女子2</vt:lpstr>
      <vt:lpstr>一般高校女子3</vt:lpstr>
      <vt:lpstr>一般高校女子4</vt:lpstr>
      <vt:lpstr>一般高校男子</vt:lpstr>
      <vt:lpstr>一般高校男子1</vt:lpstr>
      <vt:lpstr>一般高校男子2</vt:lpstr>
      <vt:lpstr>一般高校男子3</vt:lpstr>
      <vt:lpstr>一般高校男子4</vt:lpstr>
      <vt:lpstr>一般女クラス</vt:lpstr>
      <vt:lpstr>一般女子</vt:lpstr>
      <vt:lpstr>一般女子1</vt:lpstr>
      <vt:lpstr>一般女子2</vt:lpstr>
      <vt:lpstr>一般女子3</vt:lpstr>
      <vt:lpstr>一般女子4</vt:lpstr>
      <vt:lpstr>一般男クラス</vt:lpstr>
      <vt:lpstr>一般男子</vt:lpstr>
      <vt:lpstr>一般男子1</vt:lpstr>
      <vt:lpstr>一般男子2</vt:lpstr>
      <vt:lpstr>一般男子3</vt:lpstr>
      <vt:lpstr>一般男子4</vt:lpstr>
      <vt:lpstr>一般地区</vt:lpstr>
      <vt:lpstr>一般筑豊コード</vt:lpstr>
      <vt:lpstr>一般中部コード</vt:lpstr>
      <vt:lpstr>一般南部コード</vt:lpstr>
      <vt:lpstr>一般年</vt:lpstr>
      <vt:lpstr>一般北部コード</vt:lpstr>
      <vt:lpstr>高校女クラス</vt:lpstr>
      <vt:lpstr>高校女子1</vt:lpstr>
      <vt:lpstr>高校女子2</vt:lpstr>
      <vt:lpstr>高校女子3</vt:lpstr>
      <vt:lpstr>高校男クラス</vt:lpstr>
      <vt:lpstr>高校男子1</vt:lpstr>
      <vt:lpstr>高校男子2</vt:lpstr>
      <vt:lpstr>高校男子3</vt:lpstr>
      <vt:lpstr>高校地区</vt:lpstr>
      <vt:lpstr>高校筑豊コード</vt:lpstr>
      <vt:lpstr>高校中部コード</vt:lpstr>
      <vt:lpstr>高校南部コード</vt:lpstr>
      <vt:lpstr>高校年</vt:lpstr>
      <vt:lpstr>高校北部コード</vt:lpstr>
      <vt:lpstr>小学京築コード</vt:lpstr>
      <vt:lpstr>小学女クラス</vt:lpstr>
      <vt:lpstr>小学女子1</vt:lpstr>
      <vt:lpstr>小学女子2</vt:lpstr>
      <vt:lpstr>小学女子3</vt:lpstr>
      <vt:lpstr>小学女子4</vt:lpstr>
      <vt:lpstr>小学女子5</vt:lpstr>
      <vt:lpstr>小学女子6</vt:lpstr>
      <vt:lpstr>小学男クラス</vt:lpstr>
      <vt:lpstr>小学男子1</vt:lpstr>
      <vt:lpstr>小学男子2</vt:lpstr>
      <vt:lpstr>小学男子3</vt:lpstr>
      <vt:lpstr>小学男子4</vt:lpstr>
      <vt:lpstr>小学男子5</vt:lpstr>
      <vt:lpstr>小学男子6</vt:lpstr>
      <vt:lpstr>小学地区</vt:lpstr>
      <vt:lpstr>小学年</vt:lpstr>
      <vt:lpstr>小学北九コード</vt:lpstr>
      <vt:lpstr>壮年女クラス</vt:lpstr>
      <vt:lpstr>壮年女子</vt:lpstr>
      <vt:lpstr>壮年男クラス</vt:lpstr>
      <vt:lpstr>壮年男子</vt:lpstr>
      <vt:lpstr>壮年地区</vt:lpstr>
      <vt:lpstr>壮年年</vt:lpstr>
      <vt:lpstr>壮年北部コード</vt:lpstr>
      <vt:lpstr>中学京築コード</vt:lpstr>
      <vt:lpstr>中学女クラス</vt:lpstr>
      <vt:lpstr>中学女子1</vt:lpstr>
      <vt:lpstr>中学女子2</vt:lpstr>
      <vt:lpstr>中学女子3</vt:lpstr>
      <vt:lpstr>中学男クラス</vt:lpstr>
      <vt:lpstr>中学男子1</vt:lpstr>
      <vt:lpstr>中学男子2</vt:lpstr>
      <vt:lpstr>中学男子3</vt:lpstr>
      <vt:lpstr>中学地区</vt:lpstr>
      <vt:lpstr>中学筑後コード</vt:lpstr>
      <vt:lpstr>中学筑前コード</vt:lpstr>
      <vt:lpstr>中学筑豊コード</vt:lpstr>
      <vt:lpstr>中学年</vt:lpstr>
      <vt:lpstr>中学福岡コード</vt:lpstr>
      <vt:lpstr>中学北九コード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</dc:creator>
  <cp:lastModifiedBy>堀 考浩</cp:lastModifiedBy>
  <cp:lastPrinted>2022-03-31T21:22:02Z</cp:lastPrinted>
  <dcterms:created xsi:type="dcterms:W3CDTF">2009-02-10T12:38:03Z</dcterms:created>
  <dcterms:modified xsi:type="dcterms:W3CDTF">2022-08-02T15:50:00Z</dcterms:modified>
</cp:coreProperties>
</file>