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10" tabRatio="788" activeTab="0"/>
  </bookViews>
  <sheets>
    <sheet name="入力シート１" sheetId="1" r:id="rId1"/>
    <sheet name="入力シート２" sheetId="2" r:id="rId2"/>
    <sheet name="男子申込書" sheetId="3" r:id="rId3"/>
    <sheet name="女子申込書" sheetId="4" r:id="rId4"/>
    <sheet name="男子オーダー表" sheetId="5" r:id="rId5"/>
    <sheet name="女子オーダー表" sheetId="6" r:id="rId6"/>
    <sheet name="ichiran" sheetId="7" r:id="rId7"/>
  </sheets>
  <definedNames>
    <definedName name="_xlnm.Print_Area" localSheetId="5">'女子オーダー表'!$A$1:$L$28</definedName>
    <definedName name="_xlnm.Print_Area" localSheetId="3">'女子申込書'!$A$1:$L$38</definedName>
    <definedName name="_xlnm.Print_Area" localSheetId="4">'男子オーダー表'!$A$1:$L$28</definedName>
    <definedName name="_xlnm.Print_Area" localSheetId="2">'男子申込書'!$A$1:$L$38</definedName>
  </definedNames>
  <calcPr fullCalcOnLoad="1"/>
</workbook>
</file>

<file path=xl/sharedStrings.xml><?xml version="1.0" encoding="utf-8"?>
<sst xmlns="http://schemas.openxmlformats.org/spreadsheetml/2006/main" count="223" uniqueCount="120">
  <si>
    <t>福岡県中学校　　男　子　駅 伝 競 走　大会出場申込書</t>
  </si>
  <si>
    <t>福岡県中学校　　女　子　駅 伝 競 走　大会出場申込書</t>
  </si>
  <si>
    <t>　　(出場選手登録書)</t>
  </si>
  <si>
    <t>地 区 名</t>
  </si>
  <si>
    <t>地区</t>
  </si>
  <si>
    <t>位</t>
  </si>
  <si>
    <t>地区大会記録</t>
  </si>
  <si>
    <t>学 校 名</t>
  </si>
  <si>
    <t>学校長名</t>
  </si>
  <si>
    <t xml:space="preserve">
職印</t>
  </si>
  <si>
    <t>学校住所</t>
  </si>
  <si>
    <t>〒</t>
  </si>
  <si>
    <t>℡</t>
  </si>
  <si>
    <t>監 督 名</t>
  </si>
  <si>
    <t>コーチ名</t>
  </si>
  <si>
    <t>　※監督には、区分を○印で明記すること</t>
  </si>
  <si>
    <t>※コーチには、区分を○印で明記すること。</t>
  </si>
  <si>
    <t>登録</t>
  </si>
  <si>
    <t>フ リ ガ ナ</t>
  </si>
  <si>
    <t>番号</t>
  </si>
  <si>
    <t>選　　手　　氏　　名</t>
  </si>
  <si>
    <t>学 年</t>
  </si>
  <si>
    <t>備　　　　　考</t>
  </si>
  <si>
    <t>　１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</si>
  <si>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</si>
  <si>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</si>
  <si>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</si>
  <si>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</si>
  <si>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</si>
  <si>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</si>
  <si>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</si>
  <si>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</si>
  <si>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　　※ 選手氏名にかならずフリガナをつけること。</t>
  </si>
  <si>
    <t>年度</t>
  </si>
  <si>
    <t>地区名</t>
  </si>
  <si>
    <t>時間</t>
  </si>
  <si>
    <t>分</t>
  </si>
  <si>
    <t>秒</t>
  </si>
  <si>
    <t>学校名</t>
  </si>
  <si>
    <t>立</t>
  </si>
  <si>
    <t>中学校</t>
  </si>
  <si>
    <t>学校長名</t>
  </si>
  <si>
    <t>市･町･村</t>
  </si>
  <si>
    <t>区分</t>
  </si>
  <si>
    <t>氏名</t>
  </si>
  <si>
    <t>ﾌﾘｶﾞﾅ</t>
  </si>
  <si>
    <t>学年</t>
  </si>
  <si>
    <t>備考</t>
  </si>
  <si>
    <t>姓と名の間は１つ空白を入れて下さい。</t>
  </si>
  <si>
    <t>○</t>
  </si>
  <si>
    <t>○</t>
  </si>
  <si>
    <t>ﾌﾘｶﾞﾅは半角で入力して下さい。</t>
  </si>
  <si>
    <t>電話番号</t>
  </si>
  <si>
    <t>区　分（</t>
  </si>
  <si>
    <t>)</t>
  </si>
  <si>
    <t xml:space="preserve">区　分（ </t>
  </si>
  <si>
    <t>登録番号</t>
  </si>
  <si>
    <t>【男子】</t>
  </si>
  <si>
    <t>【女子】</t>
  </si>
  <si>
    <t>ハイフンでつないで下さい。</t>
  </si>
  <si>
    <t>男子監督名</t>
  </si>
  <si>
    <t>女子監督名</t>
  </si>
  <si>
    <t>記録　　男子</t>
  </si>
  <si>
    <t>　　　　女子</t>
  </si>
  <si>
    <t>順位　　男子</t>
  </si>
  <si>
    <t>男子</t>
  </si>
  <si>
    <t>監督</t>
  </si>
  <si>
    <t>女子</t>
  </si>
  <si>
    <t>男子コーチ名</t>
  </si>
  <si>
    <t>女子コーチ名</t>
  </si>
  <si>
    <t>送付先</t>
  </si>
  <si>
    <t>｢申込書｣を印刷し、校長印を押して、当日受付で提出すること。</t>
  </si>
  <si>
    <t>申込み手順</t>
  </si>
  <si>
    <t>｢入力シート１｣，｢入力シート２｣を入力する。</t>
  </si>
  <si>
    <t>このファイルのファイル名を学校名で保存しなおし、Eメールで添付して、下記へ送付。</t>
  </si>
  <si>
    <t>　　「申込書」を印刷し、校長印を押して当日提出して下さい。</t>
  </si>
  <si>
    <t>１</t>
  </si>
  <si>
    <t>２</t>
  </si>
  <si>
    <t>３</t>
  </si>
  <si>
    <t>)</t>
  </si>
  <si>
    <t>位</t>
  </si>
  <si>
    <t>　中　学　校</t>
  </si>
  <si>
    <t>印</t>
  </si>
  <si>
    <t>４Km</t>
  </si>
  <si>
    <t>選手登録書</t>
  </si>
  <si>
    <t>区間</t>
  </si>
  <si>
    <t>選　手　氏　名</t>
  </si>
  <si>
    <t>選手登録書（申込書）の登録番号を記入すること。</t>
  </si>
  <si>
    <t>オーダー表提出後の競技者及び区間変更は認めない。</t>
  </si>
  <si>
    <t xml:space="preserve">※ </t>
  </si>
  <si>
    <t>　２</t>
  </si>
  <si>
    <t>　３</t>
  </si>
  <si>
    <t>　４</t>
  </si>
  <si>
    <t>　５</t>
  </si>
  <si>
    <t>　６</t>
  </si>
  <si>
    <t>３Km</t>
  </si>
  <si>
    <t>備　　　考</t>
  </si>
  <si>
    <t>)</t>
  </si>
  <si>
    <t xml:space="preserve">※ </t>
  </si>
  <si>
    <t xml:space="preserve">※ </t>
  </si>
  <si>
    <t>福岡県中学校 男子 駅伝競走大会オーダー表</t>
  </si>
  <si>
    <t>フ リ ガ ナ</t>
  </si>
  <si>
    <t>位</t>
  </si>
  <si>
    <t>４Km</t>
  </si>
  <si>
    <t xml:space="preserve">※ </t>
  </si>
  <si>
    <t xml:space="preserve">※ </t>
  </si>
  <si>
    <t>福岡県中学校 女子 駅伝競走大会オーダー表</t>
  </si>
  <si>
    <t>２Km</t>
  </si>
  <si>
    <t>順位</t>
  </si>
  <si>
    <t>コーチ</t>
  </si>
  <si>
    <t>大会</t>
  </si>
  <si>
    <t>〒</t>
  </si>
  <si>
    <t>↑</t>
  </si>
  <si>
    <t>○○○-○○○-○○○○</t>
  </si>
  <si>
    <t>←総体・新人</t>
  </si>
  <si>
    <t>新人</t>
  </si>
  <si>
    <t>iga9hiro30@kzc.biglobe.ne.jp</t>
  </si>
  <si>
    <t>大会当日、学校受付にて提出すること。（8:15～8:30)</t>
  </si>
  <si>
    <t>(8時50分からの監督会議にて最終確認を行う）</t>
  </si>
  <si>
    <t>令和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</si>
</sst>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yyyy/m/d&quot;現&quot;&quot;在&quot;"/>
    <numFmt numFmtId="178" formatCode="yyyy/m/d;@"/>
    <numFmt numFmtId="179" formatCode="mm:ss.00"/>
    <numFmt numFmtId="180" formatCode="m:ss.00"/>
    <numFmt numFmtId="181" formatCode="[$-411]ggge&quot;年&quot;m&quot;月&quot;d&quot;日&quot;;@"/>
    <numFmt numFmtId="182" formatCode="[&lt;=999]000;[&lt;=99999]000\-00;000\-0000"/>
    <numFmt numFmtId="183" formatCode="yyyy/m/d&quot;現在&quot;"/>
    <numFmt numFmtId="184" formatCode="0_ "/>
    <numFmt numFmtId="185" formatCode="[$-411]ge\.m\.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0.0_);[Red]\(0.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8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u val="double"/>
      <sz val="14"/>
      <name val="ＭＳ ゴシック"/>
      <family val="3"/>
    </font>
    <font>
      <b/>
      <u val="double"/>
      <sz val="16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b/>
      <u val="single"/>
      <sz val="11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1"/>
      <color indexed="9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8"/>
      <name val="ＭＳ 明朝"/>
      <family val="1"/>
    </font>
    <font>
      <sz val="20"/>
      <name val="ＭＳ ゴシック"/>
      <family val="3"/>
    </font>
    <font>
      <sz val="12"/>
      <name val="ＭＳ Ｐ明朝"/>
      <family val="1"/>
    </font>
    <font>
      <u val="single"/>
      <sz val="14"/>
      <name val="ＭＳ 明朝"/>
      <family val="1"/>
    </font>
    <font>
      <b/>
      <sz val="20"/>
      <name val="ＭＳ 明朝"/>
      <family val="1"/>
    </font>
    <font>
      <sz val="10"/>
      <color indexed="9"/>
      <name val="ＭＳ 明朝"/>
      <family val="1"/>
    </font>
    <font>
      <b/>
      <u val="single"/>
      <sz val="18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horizontal="right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0" fontId="24" fillId="0" borderId="0" xfId="0" applyFont="1" applyAlignment="1">
      <alignment horizontal="distributed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 quotePrefix="1">
      <alignment vertical="center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4" fillId="0" borderId="0" xfId="0" applyFont="1" applyAlignment="1">
      <alignment vertical="top"/>
    </xf>
    <xf numFmtId="0" fontId="3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4" borderId="25" xfId="0" applyFill="1" applyBorder="1" applyAlignment="1" applyProtection="1">
      <alignment vertical="center" shrinkToFit="1"/>
      <protection locked="0"/>
    </xf>
    <xf numFmtId="0" fontId="3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31" fillId="0" borderId="26" xfId="0" applyFont="1" applyBorder="1" applyAlignment="1">
      <alignment vertical="center"/>
    </xf>
    <xf numFmtId="0" fontId="31" fillId="0" borderId="27" xfId="0" applyFont="1" applyBorder="1" applyAlignment="1">
      <alignment horizontal="right" vertical="center"/>
    </xf>
    <xf numFmtId="0" fontId="31" fillId="0" borderId="26" xfId="0" applyFont="1" applyBorder="1" applyAlignment="1">
      <alignment horizontal="right" vertical="center"/>
    </xf>
    <xf numFmtId="0" fontId="31" fillId="0" borderId="28" xfId="0" applyFont="1" applyBorder="1" applyAlignment="1" quotePrefix="1">
      <alignment vertical="center"/>
    </xf>
    <xf numFmtId="0" fontId="31" fillId="0" borderId="29" xfId="0" applyFont="1" applyBorder="1" applyAlignment="1" quotePrefix="1">
      <alignment vertical="center"/>
    </xf>
    <xf numFmtId="0" fontId="30" fillId="0" borderId="15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 shrinkToFit="1"/>
    </xf>
    <xf numFmtId="0" fontId="40" fillId="0" borderId="0" xfId="0" applyFont="1" applyAlignment="1">
      <alignment vertical="center"/>
    </xf>
    <xf numFmtId="0" fontId="0" fillId="0" borderId="0" xfId="0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30" fillId="0" borderId="31" xfId="0" applyFont="1" applyBorder="1" applyAlignment="1">
      <alignment vertical="center" shrinkToFit="1"/>
    </xf>
    <xf numFmtId="0" fontId="30" fillId="0" borderId="32" xfId="0" applyFont="1" applyBorder="1" applyAlignment="1">
      <alignment vertical="center" shrinkToFi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28" fillId="0" borderId="33" xfId="0" applyFont="1" applyBorder="1" applyAlignment="1">
      <alignment vertical="center" wrapText="1"/>
    </xf>
    <xf numFmtId="0" fontId="28" fillId="0" borderId="34" xfId="0" applyFont="1" applyBorder="1" applyAlignment="1">
      <alignment vertical="center" wrapText="1"/>
    </xf>
    <xf numFmtId="0" fontId="28" fillId="0" borderId="35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8" fillId="0" borderId="38" xfId="0" applyFont="1" applyBorder="1" applyAlignment="1">
      <alignment horizontal="center" vertical="top"/>
    </xf>
    <xf numFmtId="0" fontId="31" fillId="0" borderId="36" xfId="0" applyFont="1" applyBorder="1" applyAlignment="1">
      <alignment horizontal="center"/>
    </xf>
    <xf numFmtId="0" fontId="24" fillId="0" borderId="29" xfId="0" applyFont="1" applyBorder="1" applyAlignment="1" quotePrefix="1">
      <alignment vertical="center"/>
    </xf>
    <xf numFmtId="0" fontId="28" fillId="0" borderId="39" xfId="0" applyFont="1" applyBorder="1" applyAlignment="1" quotePrefix="1">
      <alignment vertical="center"/>
    </xf>
    <xf numFmtId="0" fontId="30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0" borderId="42" xfId="0" applyFont="1" applyBorder="1" applyAlignment="1" quotePrefix="1">
      <alignment vertical="center"/>
    </xf>
    <xf numFmtId="0" fontId="30" fillId="0" borderId="43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28" fillId="0" borderId="44" xfId="0" applyFont="1" applyBorder="1" applyAlignment="1" quotePrefix="1">
      <alignment vertical="center"/>
    </xf>
    <xf numFmtId="0" fontId="30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4" fillId="0" borderId="52" xfId="0" applyFont="1" applyBorder="1" applyAlignment="1">
      <alignment vertical="center" wrapText="1"/>
    </xf>
    <xf numFmtId="0" fontId="40" fillId="0" borderId="50" xfId="0" applyFont="1" applyBorder="1" applyAlignment="1">
      <alignment horizontal="center" vertical="center"/>
    </xf>
    <xf numFmtId="0" fontId="30" fillId="0" borderId="53" xfId="0" applyFont="1" applyBorder="1" applyAlignment="1">
      <alignment vertical="center" shrinkToFit="1"/>
    </xf>
    <xf numFmtId="0" fontId="24" fillId="0" borderId="54" xfId="0" applyFont="1" applyBorder="1" applyAlignment="1">
      <alignment horizontal="right" vertical="center"/>
    </xf>
    <xf numFmtId="0" fontId="24" fillId="0" borderId="27" xfId="0" applyFont="1" applyBorder="1" applyAlignment="1" quotePrefix="1">
      <alignment vertical="center"/>
    </xf>
    <xf numFmtId="0" fontId="24" fillId="0" borderId="55" xfId="0" applyFont="1" applyBorder="1" applyAlignment="1" quotePrefix="1">
      <alignment vertical="center"/>
    </xf>
    <xf numFmtId="0" fontId="43" fillId="0" borderId="56" xfId="0" applyFont="1" applyBorder="1" applyAlignment="1">
      <alignment horizontal="right" shrinkToFit="1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4" fillId="0" borderId="2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5" fillId="0" borderId="41" xfId="0" applyFont="1" applyBorder="1" applyAlignment="1" applyProtection="1">
      <alignment horizontal="center" vertical="center"/>
      <protection locked="0"/>
    </xf>
    <xf numFmtId="0" fontId="35" fillId="0" borderId="46" xfId="0" applyFont="1" applyBorder="1" applyAlignment="1" applyProtection="1">
      <alignment horizontal="center" vertical="center"/>
      <protection locked="0"/>
    </xf>
    <xf numFmtId="0" fontId="35" fillId="0" borderId="38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7" fillId="0" borderId="0" xfId="43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24" borderId="25" xfId="0" applyFont="1" applyFill="1" applyBorder="1" applyAlignment="1" applyProtection="1">
      <alignment vertical="center" shrinkToFit="1"/>
      <protection locked="0"/>
    </xf>
    <xf numFmtId="0" fontId="0" fillId="24" borderId="25" xfId="0" applyNumberFormat="1" applyFont="1" applyFill="1" applyBorder="1" applyAlignment="1" applyProtection="1">
      <alignment vertical="center" shrinkToFit="1"/>
      <protection locked="0"/>
    </xf>
    <xf numFmtId="0" fontId="0" fillId="24" borderId="0" xfId="0" applyFont="1" applyFill="1" applyBorder="1" applyAlignment="1" applyProtection="1">
      <alignment vertical="center" shrinkToFit="1"/>
      <protection locked="0"/>
    </xf>
    <xf numFmtId="0" fontId="0" fillId="24" borderId="0" xfId="0" applyFont="1" applyFill="1" applyAlignment="1" applyProtection="1">
      <alignment vertical="center"/>
      <protection locked="0"/>
    </xf>
    <xf numFmtId="49" fontId="0" fillId="24" borderId="25" xfId="0" applyNumberFormat="1" applyFont="1" applyFill="1" applyBorder="1" applyAlignment="1" applyProtection="1">
      <alignment vertical="center" shrinkToFit="1"/>
      <protection locked="0"/>
    </xf>
    <xf numFmtId="49" fontId="0" fillId="24" borderId="25" xfId="0" applyNumberFormat="1" applyFont="1" applyFill="1" applyBorder="1" applyAlignment="1" applyProtection="1">
      <alignment vertical="center" shrinkToFit="1"/>
      <protection locked="0"/>
    </xf>
    <xf numFmtId="0" fontId="0" fillId="24" borderId="57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57" xfId="0" applyFont="1" applyFill="1" applyBorder="1" applyAlignment="1" applyProtection="1">
      <alignment horizontal="center" vertical="center" shrinkToFit="1"/>
      <protection locked="0"/>
    </xf>
    <xf numFmtId="49" fontId="0" fillId="24" borderId="57" xfId="0" applyNumberFormat="1" applyFont="1" applyFill="1" applyBorder="1" applyAlignment="1" applyProtection="1">
      <alignment horizontal="center" vertical="center"/>
      <protection locked="0"/>
    </xf>
    <xf numFmtId="49" fontId="0" fillId="24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32" xfId="0" applyNumberFormat="1" applyFont="1" applyFill="1" applyBorder="1" applyAlignment="1" applyProtection="1">
      <alignment horizontal="center" vertical="center"/>
      <protection locked="0"/>
    </xf>
    <xf numFmtId="0" fontId="0" fillId="24" borderId="57" xfId="0" applyFont="1" applyFill="1" applyBorder="1" applyAlignment="1" applyProtection="1">
      <alignment vertical="center" shrinkToFit="1"/>
      <protection locked="0"/>
    </xf>
    <xf numFmtId="0" fontId="0" fillId="24" borderId="31" xfId="0" applyFont="1" applyFill="1" applyBorder="1" applyAlignment="1" applyProtection="1">
      <alignment vertical="center" shrinkToFit="1"/>
      <protection locked="0"/>
    </xf>
    <xf numFmtId="0" fontId="0" fillId="24" borderId="32" xfId="0" applyFont="1" applyFill="1" applyBorder="1" applyAlignment="1" applyProtection="1">
      <alignment vertical="center" shrinkToFit="1"/>
      <protection locked="0"/>
    </xf>
    <xf numFmtId="0" fontId="26" fillId="0" borderId="0" xfId="0" applyFont="1" applyAlignment="1">
      <alignment horizontal="center" vertical="center" shrinkToFit="1"/>
    </xf>
    <xf numFmtId="0" fontId="37" fillId="0" borderId="58" xfId="0" applyFont="1" applyBorder="1" applyAlignment="1" quotePrefix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8" fillId="0" borderId="62" xfId="0" applyFont="1" applyBorder="1" applyAlignment="1">
      <alignment horizontal="left" vertical="center"/>
    </xf>
    <xf numFmtId="0" fontId="28" fillId="0" borderId="64" xfId="0" applyFont="1" applyBorder="1" applyAlignment="1">
      <alignment horizontal="left" vertical="center"/>
    </xf>
    <xf numFmtId="0" fontId="28" fillId="0" borderId="63" xfId="0" applyFont="1" applyBorder="1" applyAlignment="1">
      <alignment horizontal="left" vertical="center"/>
    </xf>
    <xf numFmtId="0" fontId="28" fillId="0" borderId="65" xfId="0" applyFont="1" applyBorder="1" applyAlignment="1">
      <alignment horizontal="left" vertical="center"/>
    </xf>
    <xf numFmtId="0" fontId="30" fillId="0" borderId="63" xfId="0" applyFont="1" applyBorder="1" applyAlignment="1">
      <alignment horizontal="center" vertical="center"/>
    </xf>
    <xf numFmtId="0" fontId="28" fillId="0" borderId="66" xfId="0" applyFont="1" applyBorder="1" applyAlignment="1">
      <alignment horizontal="left" vertical="center"/>
    </xf>
    <xf numFmtId="0" fontId="28" fillId="0" borderId="67" xfId="0" applyFont="1" applyBorder="1" applyAlignment="1">
      <alignment horizontal="left" vertical="center"/>
    </xf>
    <xf numFmtId="0" fontId="30" fillId="0" borderId="66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vertical="center" shrinkToFit="1"/>
    </xf>
    <xf numFmtId="0" fontId="30" fillId="0" borderId="25" xfId="0" applyFont="1" applyBorder="1" applyAlignment="1">
      <alignment horizontal="center" vertical="center" shrinkToFit="1"/>
    </xf>
    <xf numFmtId="0" fontId="36" fillId="0" borderId="73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 shrinkToFit="1"/>
    </xf>
    <xf numFmtId="0" fontId="30" fillId="0" borderId="64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67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42" fillId="0" borderId="80" xfId="0" applyFont="1" applyBorder="1" applyAlignment="1">
      <alignment horizontal="right" vertical="center" shrinkToFit="1"/>
    </xf>
    <xf numFmtId="0" fontId="42" fillId="0" borderId="56" xfId="0" applyFont="1" applyBorder="1" applyAlignment="1">
      <alignment horizontal="right" vertical="center" shrinkToFit="1"/>
    </xf>
    <xf numFmtId="0" fontId="41" fillId="0" borderId="81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vertical="center"/>
    </xf>
    <xf numFmtId="0" fontId="41" fillId="0" borderId="83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top" wrapText="1"/>
    </xf>
    <xf numFmtId="0" fontId="28" fillId="0" borderId="55" xfId="0" applyFont="1" applyBorder="1" applyAlignment="1">
      <alignment horizontal="center" vertical="top" wrapText="1"/>
    </xf>
    <xf numFmtId="0" fontId="28" fillId="0" borderId="54" xfId="0" applyFont="1" applyBorder="1" applyAlignment="1">
      <alignment horizontal="center" vertical="top"/>
    </xf>
    <xf numFmtId="0" fontId="28" fillId="0" borderId="27" xfId="0" applyFont="1" applyBorder="1" applyAlignment="1">
      <alignment horizontal="center" vertical="top"/>
    </xf>
    <xf numFmtId="0" fontId="28" fillId="0" borderId="55" xfId="0" applyFont="1" applyBorder="1" applyAlignment="1">
      <alignment horizontal="center" vertical="top"/>
    </xf>
    <xf numFmtId="0" fontId="28" fillId="0" borderId="29" xfId="0" applyFont="1" applyBorder="1" applyAlignment="1">
      <alignment horizontal="center" vertical="top"/>
    </xf>
    <xf numFmtId="0" fontId="24" fillId="0" borderId="5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40" fillId="0" borderId="50" xfId="0" applyFont="1" applyBorder="1" applyAlignment="1">
      <alignment horizontal="right" vertical="center"/>
    </xf>
    <xf numFmtId="0" fontId="42" fillId="0" borderId="87" xfId="0" applyFont="1" applyBorder="1" applyAlignment="1">
      <alignment horizontal="right" vertical="center" shrinkToFit="1"/>
    </xf>
    <xf numFmtId="0" fontId="42" fillId="0" borderId="46" xfId="0" applyFont="1" applyBorder="1" applyAlignment="1">
      <alignment horizontal="right" vertical="center" shrinkToFit="1"/>
    </xf>
    <xf numFmtId="0" fontId="42" fillId="0" borderId="51" xfId="0" applyFont="1" applyBorder="1" applyAlignment="1">
      <alignment horizontal="right" vertical="center" shrinkToFit="1"/>
    </xf>
    <xf numFmtId="0" fontId="42" fillId="0" borderId="88" xfId="0" applyFont="1" applyBorder="1" applyAlignment="1">
      <alignment horizontal="center" vertical="center" shrinkToFit="1"/>
    </xf>
    <xf numFmtId="0" fontId="42" fillId="0" borderId="89" xfId="0" applyFont="1" applyBorder="1" applyAlignment="1">
      <alignment horizontal="center" vertical="center" shrinkToFit="1"/>
    </xf>
    <xf numFmtId="0" fontId="41" fillId="0" borderId="50" xfId="0" applyFont="1" applyBorder="1" applyAlignment="1">
      <alignment vertical="center"/>
    </xf>
    <xf numFmtId="0" fontId="41" fillId="0" borderId="90" xfId="0" applyFont="1" applyBorder="1" applyAlignment="1">
      <alignment vertical="center"/>
    </xf>
    <xf numFmtId="0" fontId="28" fillId="0" borderId="87" xfId="0" applyFont="1" applyBorder="1" applyAlignment="1">
      <alignment vertical="center" shrinkToFit="1"/>
    </xf>
    <xf numFmtId="0" fontId="28" fillId="0" borderId="46" xfId="0" applyFont="1" applyBorder="1" applyAlignment="1">
      <alignment vertical="center" shrinkToFit="1"/>
    </xf>
    <xf numFmtId="0" fontId="28" fillId="0" borderId="51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40"/>
  <sheetViews>
    <sheetView tabSelected="1" zoomScalePageLayoutView="0" workbookViewId="0" topLeftCell="A1">
      <selection activeCell="J16" sqref="J16"/>
    </sheetView>
  </sheetViews>
  <sheetFormatPr defaultColWidth="8.796875" defaultRowHeight="14.25"/>
  <cols>
    <col min="1" max="1" width="13.8984375" style="0" bestFit="1" customWidth="1"/>
    <col min="2" max="2" width="2.59765625" style="0" customWidth="1"/>
    <col min="3" max="3" width="5.5" style="0" bestFit="1" customWidth="1"/>
    <col min="4" max="4" width="3.5" style="0" customWidth="1"/>
    <col min="5" max="8" width="2.59765625" style="0" customWidth="1"/>
    <col min="17" max="17" width="9" style="43" customWidth="1"/>
  </cols>
  <sheetData>
    <row r="1" ht="18.75">
      <c r="C1" s="45" t="s">
        <v>72</v>
      </c>
    </row>
    <row r="2" spans="1:3" ht="12.75">
      <c r="A2" s="46" t="s">
        <v>76</v>
      </c>
      <c r="C2" t="s">
        <v>73</v>
      </c>
    </row>
    <row r="3" spans="1:3" ht="12.75">
      <c r="A3" s="46" t="s">
        <v>77</v>
      </c>
      <c r="C3" t="s">
        <v>74</v>
      </c>
    </row>
    <row r="4" spans="1:11" ht="21">
      <c r="A4" s="47"/>
      <c r="C4" s="91" t="s">
        <v>70</v>
      </c>
      <c r="D4" s="91"/>
      <c r="E4" s="92" t="s">
        <v>116</v>
      </c>
      <c r="F4" s="91"/>
      <c r="G4" s="91"/>
      <c r="H4" s="91"/>
      <c r="I4" s="91"/>
      <c r="J4" s="91"/>
      <c r="K4" s="91"/>
    </row>
    <row r="5" spans="1:3" ht="12.75">
      <c r="A5" s="46" t="s">
        <v>78</v>
      </c>
      <c r="C5" s="33" t="s">
        <v>71</v>
      </c>
    </row>
    <row r="8" spans="1:17" ht="12.75">
      <c r="A8" s="93" t="s">
        <v>33</v>
      </c>
      <c r="B8" s="94">
        <v>2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Q8" s="43" t="str">
        <f>WIDECHAR(B8)</f>
        <v>２</v>
      </c>
    </row>
    <row r="9" spans="1:15" ht="12.7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7" ht="12.75">
      <c r="A10" s="93" t="s">
        <v>110</v>
      </c>
      <c r="B10" s="103" t="s">
        <v>115</v>
      </c>
      <c r="C10" s="102"/>
      <c r="D10" s="93"/>
      <c r="E10" s="93" t="s">
        <v>114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Q10" s="43" t="str">
        <f>IF(B10="新人","新人","総合")</f>
        <v>新人</v>
      </c>
    </row>
    <row r="11" spans="1:15" ht="12.7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ht="12.75">
      <c r="A12" s="93" t="s">
        <v>34</v>
      </c>
      <c r="B12" s="103"/>
      <c r="C12" s="10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5" ht="12.7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5" ht="12.75">
      <c r="A14" s="93" t="s">
        <v>64</v>
      </c>
      <c r="B14" s="94"/>
      <c r="C14" s="93" t="s">
        <v>5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5" ht="12.75">
      <c r="A15" s="93" t="s">
        <v>63</v>
      </c>
      <c r="B15" s="94"/>
      <c r="C15" s="93" t="s">
        <v>5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5" ht="12.7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1:17" ht="12.75">
      <c r="A17" s="93" t="s">
        <v>62</v>
      </c>
      <c r="B17" s="95"/>
      <c r="C17" s="93" t="s">
        <v>35</v>
      </c>
      <c r="D17" s="99"/>
      <c r="E17" s="93" t="s">
        <v>36</v>
      </c>
      <c r="F17" s="98"/>
      <c r="G17" s="93" t="s">
        <v>37</v>
      </c>
      <c r="H17" s="93"/>
      <c r="I17" s="93"/>
      <c r="J17" s="93"/>
      <c r="K17" s="93"/>
      <c r="L17" s="93"/>
      <c r="M17" s="93"/>
      <c r="N17" s="93"/>
      <c r="O17" s="93"/>
      <c r="Q17" s="43" t="str">
        <f>IF(B17="",D17&amp;E17&amp;F17&amp;G17,B17&amp;C17&amp;D17&amp;E17&amp;F17&amp;G17)</f>
        <v>分秒</v>
      </c>
    </row>
    <row r="18" spans="1:17" ht="12.75">
      <c r="A18" s="93" t="s">
        <v>63</v>
      </c>
      <c r="B18" s="93"/>
      <c r="C18" s="93"/>
      <c r="D18" s="98"/>
      <c r="E18" s="93" t="s">
        <v>36</v>
      </c>
      <c r="F18" s="99"/>
      <c r="G18" s="93" t="s">
        <v>37</v>
      </c>
      <c r="H18" s="93"/>
      <c r="I18" s="93"/>
      <c r="J18" s="93"/>
      <c r="K18" s="93"/>
      <c r="L18" s="93"/>
      <c r="M18" s="93"/>
      <c r="N18" s="93"/>
      <c r="O18" s="93"/>
      <c r="Q18" s="43" t="str">
        <f>IF(B18="",D18&amp;E18&amp;F18&amp;G18,B18&amp;C18&amp;D18&amp;E18&amp;F18&amp;G18)</f>
        <v>分秒</v>
      </c>
    </row>
    <row r="19" spans="1:15" ht="12.7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7" ht="12.75">
      <c r="A20" s="93" t="s">
        <v>38</v>
      </c>
      <c r="B20" s="100"/>
      <c r="C20" s="101"/>
      <c r="D20" s="101"/>
      <c r="E20" s="102"/>
      <c r="F20" s="93" t="s">
        <v>39</v>
      </c>
      <c r="G20" s="100"/>
      <c r="H20" s="101"/>
      <c r="I20" s="102"/>
      <c r="J20" s="93" t="s">
        <v>40</v>
      </c>
      <c r="K20" s="93"/>
      <c r="L20" s="93"/>
      <c r="M20" s="93"/>
      <c r="N20" s="93"/>
      <c r="O20" s="93"/>
      <c r="Q20" s="43" t="str">
        <f>B20&amp;F20&amp;"　"&amp;G20</f>
        <v>立　</v>
      </c>
    </row>
    <row r="21" spans="1:15" ht="12.7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12.75">
      <c r="A22" s="93" t="s">
        <v>41</v>
      </c>
      <c r="B22" s="103"/>
      <c r="C22" s="101"/>
      <c r="D22" s="101"/>
      <c r="E22" s="101"/>
      <c r="F22" s="101"/>
      <c r="G22" s="101"/>
      <c r="H22" s="102"/>
      <c r="I22" s="93"/>
      <c r="J22" s="93"/>
      <c r="K22" s="93"/>
      <c r="L22" s="93"/>
      <c r="M22" s="93"/>
      <c r="N22" s="93"/>
      <c r="O22" s="93"/>
    </row>
    <row r="23" spans="1:15" ht="12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ht="12.75">
      <c r="A24" s="93" t="s">
        <v>10</v>
      </c>
      <c r="B24" s="93" t="s">
        <v>111</v>
      </c>
      <c r="C24" s="103"/>
      <c r="D24" s="101"/>
      <c r="E24" s="102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ht="12.7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7" ht="12.75">
      <c r="A26" s="93"/>
      <c r="B26" s="103"/>
      <c r="C26" s="101"/>
      <c r="D26" s="101"/>
      <c r="E26" s="102"/>
      <c r="F26" s="97"/>
      <c r="G26" s="93"/>
      <c r="H26" s="107"/>
      <c r="I26" s="108"/>
      <c r="J26" s="108"/>
      <c r="K26" s="108"/>
      <c r="L26" s="109"/>
      <c r="M26" s="93"/>
      <c r="N26" s="93"/>
      <c r="O26" s="93"/>
      <c r="Q26" s="43">
        <f>B26&amp;F26&amp;H26</f>
      </c>
    </row>
    <row r="27" spans="1:15" ht="12.75">
      <c r="A27" s="93"/>
      <c r="B27" s="93"/>
      <c r="C27" s="93"/>
      <c r="D27" s="93"/>
      <c r="E27" s="93"/>
      <c r="F27" s="93" t="s">
        <v>112</v>
      </c>
      <c r="G27" s="93" t="s">
        <v>42</v>
      </c>
      <c r="H27" s="93"/>
      <c r="I27" s="93"/>
      <c r="J27" s="93"/>
      <c r="K27" s="93"/>
      <c r="L27" s="93"/>
      <c r="M27" s="93"/>
      <c r="N27" s="93"/>
      <c r="O27" s="93"/>
    </row>
    <row r="28" spans="1:15" ht="12.7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2.75">
      <c r="A29" s="93"/>
      <c r="B29" s="93" t="s">
        <v>52</v>
      </c>
      <c r="C29" s="93"/>
      <c r="D29" s="93"/>
      <c r="E29" s="104"/>
      <c r="F29" s="105"/>
      <c r="G29" s="105"/>
      <c r="H29" s="105"/>
      <c r="I29" s="106"/>
      <c r="J29" s="93" t="s">
        <v>59</v>
      </c>
      <c r="K29" s="93"/>
      <c r="L29" s="93"/>
      <c r="M29" s="93"/>
      <c r="N29" s="93"/>
      <c r="O29" s="93"/>
    </row>
    <row r="30" spans="1:15" ht="12.75">
      <c r="A30" s="93"/>
      <c r="B30" s="93"/>
      <c r="C30" s="93"/>
      <c r="D30" s="93"/>
      <c r="E30" s="93" t="s">
        <v>113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1:15" ht="12.7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</row>
    <row r="32" spans="1:15" ht="12.75">
      <c r="A32" s="93" t="s">
        <v>60</v>
      </c>
      <c r="B32" s="103"/>
      <c r="C32" s="101"/>
      <c r="D32" s="101"/>
      <c r="E32" s="102"/>
      <c r="F32" s="93"/>
      <c r="G32" s="93" t="s">
        <v>43</v>
      </c>
      <c r="H32" s="93"/>
      <c r="I32" s="94"/>
      <c r="J32" s="93"/>
      <c r="K32" s="93"/>
      <c r="L32" s="93"/>
      <c r="M32" s="93"/>
      <c r="N32" s="93"/>
      <c r="O32" s="93"/>
    </row>
    <row r="33" spans="1:15" ht="12.75">
      <c r="A33" s="93" t="s">
        <v>61</v>
      </c>
      <c r="B33" s="103"/>
      <c r="C33" s="101"/>
      <c r="D33" s="101"/>
      <c r="E33" s="102"/>
      <c r="F33" s="93"/>
      <c r="G33" s="93"/>
      <c r="H33" s="93"/>
      <c r="I33" s="96"/>
      <c r="J33" s="93"/>
      <c r="K33" s="93"/>
      <c r="L33" s="93"/>
      <c r="M33" s="93"/>
      <c r="N33" s="93"/>
      <c r="O33" s="93"/>
    </row>
    <row r="34" spans="1:15" ht="12.7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5" ht="12.75">
      <c r="A35" s="93" t="s">
        <v>68</v>
      </c>
      <c r="B35" s="103"/>
      <c r="C35" s="101"/>
      <c r="D35" s="101"/>
      <c r="E35" s="102"/>
      <c r="F35" s="93"/>
      <c r="G35" s="93" t="s">
        <v>43</v>
      </c>
      <c r="H35" s="93"/>
      <c r="I35" s="94"/>
      <c r="J35" s="93"/>
      <c r="K35" s="93"/>
      <c r="L35" s="93"/>
      <c r="M35" s="93"/>
      <c r="N35" s="93"/>
      <c r="O35" s="93"/>
    </row>
    <row r="36" spans="1:15" ht="12.75">
      <c r="A36" s="93" t="s">
        <v>69</v>
      </c>
      <c r="B36" s="103"/>
      <c r="C36" s="101"/>
      <c r="D36" s="101"/>
      <c r="E36" s="102"/>
      <c r="F36" s="93"/>
      <c r="G36" s="93" t="s">
        <v>43</v>
      </c>
      <c r="H36" s="93"/>
      <c r="I36" s="94"/>
      <c r="J36" s="93"/>
      <c r="K36" s="93"/>
      <c r="L36" s="93"/>
      <c r="M36" s="93"/>
      <c r="N36" s="93"/>
      <c r="O36" s="93"/>
    </row>
    <row r="37" spans="1:15" ht="12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1:15" ht="12.7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40" ht="18.75">
      <c r="A40" s="45" t="s">
        <v>75</v>
      </c>
    </row>
  </sheetData>
  <sheetProtection password="EE8D" sheet="1" objects="1" scenarios="1"/>
  <mergeCells count="13">
    <mergeCell ref="B10:C10"/>
    <mergeCell ref="B36:E36"/>
    <mergeCell ref="B12:C12"/>
    <mergeCell ref="B20:E20"/>
    <mergeCell ref="C24:E24"/>
    <mergeCell ref="B26:E26"/>
    <mergeCell ref="B32:E32"/>
    <mergeCell ref="G20:I20"/>
    <mergeCell ref="B22:H22"/>
    <mergeCell ref="B35:E35"/>
    <mergeCell ref="E29:I29"/>
    <mergeCell ref="B33:E33"/>
    <mergeCell ref="H26:L26"/>
  </mergeCells>
  <dataValidations count="11">
    <dataValidation type="list" allowBlank="1" showInputMessage="1" showErrorMessage="1" sqref="B12:C12">
      <formula1>"福岡,北九州,筑豊,筑後,京築,筑前"</formula1>
    </dataValidation>
    <dataValidation type="list" allowBlank="1" showInputMessage="1" showErrorMessage="1" imeMode="disabled" sqref="B14:B15">
      <formula1>"1,2,3,4,5"</formula1>
    </dataValidation>
    <dataValidation type="list" allowBlank="1" showInputMessage="1" showErrorMessage="1" imeMode="disabled" sqref="B17">
      <formula1>"0,1,2"</formula1>
    </dataValidation>
    <dataValidation type="list" allowBlank="1" showInputMessage="1" showErrorMessage="1" imeMode="disabled" sqref="D18 F17">
      <formula1>"00,01,02,03,04,05,06,07,08,09,10,11,12,13,14,15,16,17,18,19,20,21,22,23,24,25,26,27,28,29,30,31,32,33,34,35,36,37,38,39,40,41,42,43,44,45,46,47,48,49,50,51,52,53,54,55,56,57,58,59"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F26">
      <formula1>"市,町,村"</formula1>
    </dataValidation>
    <dataValidation type="list" allowBlank="1" showInputMessage="1" showErrorMessage="1" sqref="I32:I33">
      <formula1>"学校長,教　員"</formula1>
    </dataValidation>
    <dataValidation type="list" allowBlank="1" showInputMessage="1" showErrorMessage="1" sqref="I35:I36">
      <formula1>"教育職員,教育職員外"</formula1>
    </dataValidation>
    <dataValidation allowBlank="1" showInputMessage="1" showErrorMessage="1" imeMode="disabled" sqref="E29:I29 C24:E24 B8"/>
    <dataValidation type="list" allowBlank="1" showInputMessage="1" showErrorMessage="1" sqref="B10:C10">
      <formula1>"総体,新人"</formula1>
    </dataValidation>
    <dataValidation type="list" allowBlank="1" showInputMessage="1" showErrorMessage="1" imeMode="disabled" sqref="F18">
      <formula1>"00,01,02,03,04,05,06,07,08,09,10,11,12,13,14,15,16,17,18,19,20,21,22,23,24,25,26,27,28,29,30,31,32,33,34,35,36,37,38,39,40,41,42,43,44,45,46,47,48,49,50,51,52,53,54,55,56,57,58,59"</formula1>
    </dataValidation>
    <dataValidation type="list" allowBlank="1" showInputMessage="1" showErrorMessage="1" imeMode="disabled" sqref="D17">
      <formula1>"00,01,02,03,04,05,06,07,08,09,10,11,12,13,14,15,16,17,18,19,20,21,22,23,24,25,26,27,28,29,30,31,32,33,34,35,36,37,38,39,40,41,42,43,44,45,46,47,48,49,50,51,52,53,54,55,56,57,58,59"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26"/>
  <sheetViews>
    <sheetView zoomScalePageLayoutView="0" workbookViewId="0" topLeftCell="A1">
      <selection activeCell="I16" sqref="I16"/>
    </sheetView>
  </sheetViews>
  <sheetFormatPr defaultColWidth="8.796875" defaultRowHeight="14.25"/>
  <cols>
    <col min="1" max="1" width="9.5" style="0" bestFit="1" customWidth="1"/>
    <col min="2" max="3" width="19.296875" style="0" customWidth="1"/>
    <col min="4" max="4" width="5.296875" style="0" customWidth="1"/>
    <col min="5" max="5" width="14" style="0" customWidth="1"/>
    <col min="9" max="9" width="9" style="43" customWidth="1"/>
  </cols>
  <sheetData>
    <row r="1" ht="12.75">
      <c r="A1" s="33" t="s">
        <v>57</v>
      </c>
    </row>
    <row r="2" spans="1:5" ht="12.75">
      <c r="A2" s="31" t="s">
        <v>56</v>
      </c>
      <c r="B2" t="s">
        <v>44</v>
      </c>
      <c r="C2" t="s">
        <v>45</v>
      </c>
      <c r="D2" t="s">
        <v>46</v>
      </c>
      <c r="E2" t="s">
        <v>47</v>
      </c>
    </row>
    <row r="3" spans="1:9" ht="12.75">
      <c r="A3" s="31">
        <v>1</v>
      </c>
      <c r="B3" s="32"/>
      <c r="C3" s="32"/>
      <c r="D3" s="32"/>
      <c r="E3" s="32"/>
      <c r="I3" s="43" t="e">
        <f>B3&amp;CHAR(D3+11552)</f>
        <v>#VALUE!</v>
      </c>
    </row>
    <row r="4" spans="1:9" ht="12.75">
      <c r="A4" s="31">
        <v>2</v>
      </c>
      <c r="B4" s="32"/>
      <c r="C4" s="32"/>
      <c r="D4" s="32"/>
      <c r="E4" s="32"/>
      <c r="I4" s="43" t="e">
        <f aca="true" t="shared" si="0" ref="I4:I11">B4&amp;CHAR(D4+11552)</f>
        <v>#VALUE!</v>
      </c>
    </row>
    <row r="5" spans="1:9" ht="12.75">
      <c r="A5" s="31">
        <v>3</v>
      </c>
      <c r="B5" s="32"/>
      <c r="C5" s="32"/>
      <c r="D5" s="32"/>
      <c r="E5" s="32"/>
      <c r="I5" s="43" t="e">
        <f t="shared" si="0"/>
        <v>#VALUE!</v>
      </c>
    </row>
    <row r="6" spans="1:9" ht="12.75">
      <c r="A6" s="31">
        <v>4</v>
      </c>
      <c r="B6" s="32"/>
      <c r="C6" s="32"/>
      <c r="D6" s="32"/>
      <c r="E6" s="32"/>
      <c r="I6" s="43" t="e">
        <f t="shared" si="0"/>
        <v>#VALUE!</v>
      </c>
    </row>
    <row r="7" spans="1:9" ht="12.75">
      <c r="A7" s="31">
        <v>5</v>
      </c>
      <c r="B7" s="32"/>
      <c r="C7" s="32"/>
      <c r="D7" s="32"/>
      <c r="E7" s="32"/>
      <c r="I7" s="43" t="e">
        <f t="shared" si="0"/>
        <v>#VALUE!</v>
      </c>
    </row>
    <row r="8" spans="1:9" ht="12.75">
      <c r="A8" s="31">
        <v>6</v>
      </c>
      <c r="B8" s="32"/>
      <c r="C8" s="32"/>
      <c r="D8" s="32"/>
      <c r="E8" s="32"/>
      <c r="I8" s="43" t="e">
        <f t="shared" si="0"/>
        <v>#VALUE!</v>
      </c>
    </row>
    <row r="9" spans="1:9" ht="12.75">
      <c r="A9" s="31">
        <v>7</v>
      </c>
      <c r="B9" s="32"/>
      <c r="C9" s="32"/>
      <c r="D9" s="32"/>
      <c r="E9" s="32"/>
      <c r="I9" s="43" t="e">
        <f t="shared" si="0"/>
        <v>#VALUE!</v>
      </c>
    </row>
    <row r="10" spans="1:9" ht="12.75">
      <c r="A10" s="31">
        <v>8</v>
      </c>
      <c r="B10" s="32"/>
      <c r="C10" s="32"/>
      <c r="D10" s="32"/>
      <c r="E10" s="32"/>
      <c r="I10" s="43" t="e">
        <f t="shared" si="0"/>
        <v>#VALUE!</v>
      </c>
    </row>
    <row r="11" spans="1:9" ht="12.75">
      <c r="A11" s="31">
        <v>9</v>
      </c>
      <c r="B11" s="32"/>
      <c r="C11" s="32"/>
      <c r="D11" s="32"/>
      <c r="E11" s="32"/>
      <c r="I11" s="43" t="e">
        <f t="shared" si="0"/>
        <v>#VALUE!</v>
      </c>
    </row>
    <row r="14" ht="12.75">
      <c r="A14" s="33" t="s">
        <v>58</v>
      </c>
    </row>
    <row r="15" spans="1:5" ht="12.75">
      <c r="A15" s="31" t="s">
        <v>56</v>
      </c>
      <c r="B15" t="s">
        <v>44</v>
      </c>
      <c r="C15" t="s">
        <v>45</v>
      </c>
      <c r="D15" t="s">
        <v>46</v>
      </c>
      <c r="E15" t="s">
        <v>47</v>
      </c>
    </row>
    <row r="16" spans="1:9" ht="12.75">
      <c r="A16" s="31">
        <v>1</v>
      </c>
      <c r="B16" s="32"/>
      <c r="C16" s="32"/>
      <c r="D16" s="32"/>
      <c r="E16" s="32"/>
      <c r="I16" s="43" t="e">
        <f aca="true" t="shared" si="1" ref="I16:I23">B16&amp;CHAR(D16+11552)</f>
        <v>#VALUE!</v>
      </c>
    </row>
    <row r="17" spans="1:9" ht="12.75">
      <c r="A17" s="31">
        <v>2</v>
      </c>
      <c r="B17" s="32"/>
      <c r="C17" s="32"/>
      <c r="D17" s="32"/>
      <c r="E17" s="32"/>
      <c r="I17" s="43" t="e">
        <f t="shared" si="1"/>
        <v>#VALUE!</v>
      </c>
    </row>
    <row r="18" spans="1:9" ht="12.75">
      <c r="A18" s="31">
        <v>3</v>
      </c>
      <c r="B18" s="32"/>
      <c r="C18" s="32"/>
      <c r="D18" s="32"/>
      <c r="E18" s="32"/>
      <c r="I18" s="43" t="e">
        <f t="shared" si="1"/>
        <v>#VALUE!</v>
      </c>
    </row>
    <row r="19" spans="1:9" ht="12.75">
      <c r="A19" s="31">
        <v>4</v>
      </c>
      <c r="B19" s="32"/>
      <c r="C19" s="32"/>
      <c r="D19" s="32"/>
      <c r="E19" s="32"/>
      <c r="I19" s="43" t="e">
        <f t="shared" si="1"/>
        <v>#VALUE!</v>
      </c>
    </row>
    <row r="20" spans="1:9" ht="12.75">
      <c r="A20" s="31">
        <v>5</v>
      </c>
      <c r="B20" s="32"/>
      <c r="C20" s="32"/>
      <c r="D20" s="32"/>
      <c r="E20" s="32"/>
      <c r="I20" s="43" t="e">
        <f t="shared" si="1"/>
        <v>#VALUE!</v>
      </c>
    </row>
    <row r="21" spans="1:9" ht="12.75">
      <c r="A21" s="31">
        <v>6</v>
      </c>
      <c r="B21" s="32"/>
      <c r="C21" s="32"/>
      <c r="D21" s="32"/>
      <c r="E21" s="32"/>
      <c r="I21" s="43" t="e">
        <f t="shared" si="1"/>
        <v>#VALUE!</v>
      </c>
    </row>
    <row r="22" spans="1:9" ht="12.75">
      <c r="A22" s="31">
        <v>7</v>
      </c>
      <c r="B22" s="32"/>
      <c r="C22" s="32"/>
      <c r="D22" s="32"/>
      <c r="E22" s="32"/>
      <c r="I22" s="43" t="e">
        <f t="shared" si="1"/>
        <v>#VALUE!</v>
      </c>
    </row>
    <row r="23" spans="1:9" ht="12.75">
      <c r="A23" s="31">
        <v>8</v>
      </c>
      <c r="B23" s="32"/>
      <c r="C23" s="32"/>
      <c r="D23" s="32"/>
      <c r="E23" s="32"/>
      <c r="I23" s="43" t="e">
        <f t="shared" si="1"/>
        <v>#VALUE!</v>
      </c>
    </row>
    <row r="25" spans="1:2" ht="12.75">
      <c r="A25" s="31" t="s">
        <v>49</v>
      </c>
      <c r="B25" t="s">
        <v>48</v>
      </c>
    </row>
    <row r="26" spans="1:2" ht="12.75">
      <c r="A26" s="31" t="s">
        <v>50</v>
      </c>
      <c r="B26" t="s">
        <v>51</v>
      </c>
    </row>
  </sheetData>
  <sheetProtection password="EE8D" sheet="1" objects="1" scenarios="1"/>
  <dataValidations count="1">
    <dataValidation type="list" allowBlank="1" showInputMessage="1" showErrorMessage="1" sqref="D3:D11 D16:D23">
      <formula1>"1,2,3"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8"/>
  <sheetViews>
    <sheetView showZeros="0" zoomScalePageLayoutView="0" workbookViewId="0" topLeftCell="A1">
      <selection activeCell="G4" sqref="G4"/>
    </sheetView>
  </sheetViews>
  <sheetFormatPr defaultColWidth="8.796875" defaultRowHeight="14.25"/>
  <cols>
    <col min="1" max="1" width="11.5" style="0" customWidth="1"/>
    <col min="2" max="2" width="2.296875" style="0" customWidth="1"/>
    <col min="3" max="3" width="12.5" style="0" customWidth="1"/>
    <col min="4" max="5" width="8.09765625" style="0" customWidth="1"/>
    <col min="6" max="6" width="2" style="0" customWidth="1"/>
    <col min="7" max="8" width="6.09765625" style="0" customWidth="1"/>
    <col min="9" max="9" width="14" style="0" customWidth="1"/>
    <col min="10" max="10" width="7.69921875" style="0" customWidth="1"/>
    <col min="11" max="11" width="5.69921875" style="0" customWidth="1"/>
    <col min="12" max="12" width="6" style="0" customWidth="1"/>
  </cols>
  <sheetData>
    <row r="1" ht="16.5">
      <c r="A1" s="1"/>
    </row>
    <row r="2" ht="11.25" customHeight="1">
      <c r="A2" s="1"/>
    </row>
    <row r="3" spans="1:12" ht="16.5">
      <c r="A3" s="3"/>
      <c r="B3" s="3"/>
      <c r="C3" s="35" t="s">
        <v>119</v>
      </c>
      <c r="D3" s="4">
        <f>'入力シート１'!B8</f>
        <v>2</v>
      </c>
      <c r="E3" s="34" t="s">
        <v>33</v>
      </c>
      <c r="F3" s="34" t="str">
        <f>"福岡県中学校"&amp;'入力シート１'!Q10&amp;"体育大会"</f>
        <v>福岡県中学校新人体育大会</v>
      </c>
      <c r="G3" s="34"/>
      <c r="H3" s="34"/>
      <c r="I3" s="34"/>
      <c r="J3" s="34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75">
      <c r="A5" s="3"/>
      <c r="B5" s="110" t="s">
        <v>0</v>
      </c>
      <c r="C5" s="110"/>
      <c r="D5" s="110"/>
      <c r="E5" s="110"/>
      <c r="F5" s="110"/>
      <c r="G5" s="110"/>
      <c r="H5" s="110"/>
      <c r="I5" s="110"/>
      <c r="J5" s="110"/>
      <c r="K5" s="3"/>
      <c r="L5" s="3"/>
    </row>
    <row r="6" spans="1:12" ht="18.75" customHeight="1">
      <c r="A6" s="3"/>
      <c r="B6" s="3"/>
      <c r="C6" s="3"/>
      <c r="D6" s="3"/>
      <c r="E6" s="3"/>
      <c r="F6" s="3"/>
      <c r="G6" s="3"/>
      <c r="H6" s="3"/>
      <c r="I6" s="3" t="s">
        <v>2</v>
      </c>
      <c r="J6" s="3"/>
      <c r="K6" s="3"/>
      <c r="L6" s="3"/>
    </row>
    <row r="7" spans="1:12" ht="7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" customHeight="1">
      <c r="A8" s="5" t="s">
        <v>3</v>
      </c>
      <c r="B8" s="6"/>
      <c r="C8" s="7">
        <f>'入力シート１'!B12</f>
        <v>0</v>
      </c>
      <c r="D8" s="8" t="s">
        <v>4</v>
      </c>
      <c r="E8" s="9"/>
      <c r="F8" s="138">
        <f>'入力シート１'!B14</f>
        <v>0</v>
      </c>
      <c r="G8" s="138"/>
      <c r="H8" s="8" t="s">
        <v>5</v>
      </c>
      <c r="I8" s="10" t="s">
        <v>6</v>
      </c>
      <c r="J8" s="134" t="str">
        <f>'入力シート１'!Q17</f>
        <v>分秒</v>
      </c>
      <c r="K8" s="134"/>
      <c r="L8" s="135"/>
    </row>
    <row r="9" spans="1:12" ht="45.75" customHeight="1">
      <c r="A9" s="11" t="s">
        <v>7</v>
      </c>
      <c r="B9" s="139" t="str">
        <f>'入力シート１'!Q20</f>
        <v>立　</v>
      </c>
      <c r="C9" s="140"/>
      <c r="D9" s="140"/>
      <c r="E9" s="48" t="s">
        <v>40</v>
      </c>
      <c r="F9" s="49"/>
      <c r="G9" s="146" t="s">
        <v>8</v>
      </c>
      <c r="H9" s="146"/>
      <c r="I9" s="143">
        <f>'入力シート１'!B22</f>
        <v>0</v>
      </c>
      <c r="J9" s="139"/>
      <c r="K9" s="139"/>
      <c r="L9" s="12" t="s">
        <v>9</v>
      </c>
    </row>
    <row r="10" spans="1:12" ht="19.5" customHeight="1">
      <c r="A10" s="141" t="s">
        <v>10</v>
      </c>
      <c r="B10" s="13" t="s">
        <v>11</v>
      </c>
      <c r="C10" s="142">
        <f>'入力シート１'!C24</f>
        <v>0</v>
      </c>
      <c r="D10" s="142"/>
      <c r="E10" s="142"/>
      <c r="F10" s="14"/>
      <c r="G10" s="14"/>
      <c r="H10" s="14"/>
      <c r="I10" s="14"/>
      <c r="J10" s="14"/>
      <c r="K10" s="14"/>
      <c r="L10" s="15"/>
    </row>
    <row r="11" spans="1:12" ht="38.25" customHeight="1">
      <c r="A11" s="141"/>
      <c r="B11" s="144">
        <f>'入力シート１'!Q26</f>
      </c>
      <c r="C11" s="145"/>
      <c r="D11" s="145"/>
      <c r="E11" s="145"/>
      <c r="F11" s="145"/>
      <c r="G11" s="145"/>
      <c r="H11" s="16" t="s">
        <v>12</v>
      </c>
      <c r="I11" s="136">
        <f>'入力シート１'!E29</f>
        <v>0</v>
      </c>
      <c r="J11" s="137"/>
      <c r="K11" s="137"/>
      <c r="L11" s="17"/>
    </row>
    <row r="12" spans="1:12" ht="36" customHeight="1">
      <c r="A12" s="141" t="s">
        <v>13</v>
      </c>
      <c r="B12" s="149">
        <f>'入力シート１'!B32</f>
        <v>0</v>
      </c>
      <c r="C12" s="149"/>
      <c r="D12" s="149"/>
      <c r="E12" s="149"/>
      <c r="F12" s="149"/>
      <c r="G12" s="146" t="s">
        <v>14</v>
      </c>
      <c r="H12" s="146"/>
      <c r="I12" s="149">
        <f>'入力シート１'!B35</f>
        <v>0</v>
      </c>
      <c r="J12" s="149"/>
      <c r="K12" s="149"/>
      <c r="L12" s="150"/>
    </row>
    <row r="13" spans="1:12" ht="21" customHeight="1" thickBot="1">
      <c r="A13" s="147"/>
      <c r="B13" s="36"/>
      <c r="C13" s="37" t="s">
        <v>53</v>
      </c>
      <c r="D13" s="130">
        <f>'入力シート１'!I32</f>
        <v>0</v>
      </c>
      <c r="E13" s="130"/>
      <c r="F13" s="39" t="s">
        <v>54</v>
      </c>
      <c r="G13" s="148"/>
      <c r="H13" s="148"/>
      <c r="I13" s="38" t="s">
        <v>55</v>
      </c>
      <c r="J13" s="130">
        <f>'入力シート１'!I35</f>
        <v>0</v>
      </c>
      <c r="K13" s="130"/>
      <c r="L13" s="40" t="s">
        <v>54</v>
      </c>
    </row>
    <row r="14" spans="1:12" ht="6.75" customHeight="1">
      <c r="A14" s="1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83" t="s">
        <v>15</v>
      </c>
      <c r="B15" s="83"/>
      <c r="C15" s="83"/>
      <c r="D15" s="83"/>
      <c r="E15" s="83"/>
      <c r="F15" s="83"/>
      <c r="G15" s="83"/>
      <c r="H15" s="83" t="s">
        <v>16</v>
      </c>
      <c r="I15" s="83"/>
      <c r="J15" s="83"/>
      <c r="K15" s="83"/>
      <c r="L15" s="83"/>
    </row>
    <row r="16" spans="1:12" ht="18.7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9.5" customHeight="1">
      <c r="A17" s="19" t="s">
        <v>17</v>
      </c>
      <c r="B17" s="20"/>
      <c r="C17" s="133" t="s">
        <v>18</v>
      </c>
      <c r="D17" s="133"/>
      <c r="E17" s="133"/>
      <c r="F17" s="21"/>
      <c r="G17" s="131"/>
      <c r="H17" s="131"/>
      <c r="I17" s="131"/>
      <c r="J17" s="131"/>
      <c r="K17" s="131"/>
      <c r="L17" s="132"/>
    </row>
    <row r="18" spans="1:12" ht="19.5" customHeight="1">
      <c r="A18" s="22" t="s">
        <v>19</v>
      </c>
      <c r="B18" s="128" t="s">
        <v>20</v>
      </c>
      <c r="C18" s="128"/>
      <c r="D18" s="128"/>
      <c r="E18" s="128"/>
      <c r="F18" s="128"/>
      <c r="G18" s="128" t="s">
        <v>21</v>
      </c>
      <c r="H18" s="128"/>
      <c r="I18" s="128" t="s">
        <v>22</v>
      </c>
      <c r="J18" s="128"/>
      <c r="K18" s="128"/>
      <c r="L18" s="129"/>
    </row>
    <row r="19" spans="1:12" ht="17.25" customHeight="1">
      <c r="A19" s="111" t="s">
        <v>23</v>
      </c>
      <c r="B19" s="41"/>
      <c r="C19" s="113">
        <f>'入力シート２'!C3</f>
        <v>0</v>
      </c>
      <c r="D19" s="114"/>
      <c r="E19" s="115"/>
      <c r="F19" s="42"/>
      <c r="G19" s="116">
        <f>'入力シート２'!D3</f>
        <v>0</v>
      </c>
      <c r="H19" s="116"/>
      <c r="I19" s="118">
        <f>'入力シート２'!E3</f>
        <v>0</v>
      </c>
      <c r="J19" s="118"/>
      <c r="K19" s="118"/>
      <c r="L19" s="119"/>
    </row>
    <row r="20" spans="1:12" ht="26.25" customHeight="1">
      <c r="A20" s="112"/>
      <c r="B20" s="122">
        <f>'入力シート２'!B3</f>
        <v>0</v>
      </c>
      <c r="C20" s="122"/>
      <c r="D20" s="122"/>
      <c r="E20" s="122"/>
      <c r="F20" s="122"/>
      <c r="G20" s="117"/>
      <c r="H20" s="117"/>
      <c r="I20" s="120"/>
      <c r="J20" s="120"/>
      <c r="K20" s="120"/>
      <c r="L20" s="121"/>
    </row>
    <row r="21" spans="1:12" ht="17.25" customHeight="1">
      <c r="A21" s="111" t="s">
        <v>24</v>
      </c>
      <c r="B21" s="41"/>
      <c r="C21" s="113">
        <f>'入力シート２'!C4</f>
        <v>0</v>
      </c>
      <c r="D21" s="114"/>
      <c r="E21" s="115"/>
      <c r="F21" s="42"/>
      <c r="G21" s="116">
        <f>'入力シート２'!D4</f>
        <v>0</v>
      </c>
      <c r="H21" s="116"/>
      <c r="I21" s="118">
        <f>'入力シート２'!E4</f>
        <v>0</v>
      </c>
      <c r="J21" s="118"/>
      <c r="K21" s="118"/>
      <c r="L21" s="119"/>
    </row>
    <row r="22" spans="1:12" ht="26.25" customHeight="1">
      <c r="A22" s="112"/>
      <c r="B22" s="122">
        <f>'入力シート２'!B4</f>
        <v>0</v>
      </c>
      <c r="C22" s="122"/>
      <c r="D22" s="122"/>
      <c r="E22" s="122"/>
      <c r="F22" s="122"/>
      <c r="G22" s="117"/>
      <c r="H22" s="117"/>
      <c r="I22" s="120"/>
      <c r="J22" s="120"/>
      <c r="K22" s="120"/>
      <c r="L22" s="121"/>
    </row>
    <row r="23" spans="1:12" ht="17.25" customHeight="1">
      <c r="A23" s="111" t="s">
        <v>25</v>
      </c>
      <c r="B23" s="41"/>
      <c r="C23" s="113">
        <f>'入力シート２'!C5</f>
        <v>0</v>
      </c>
      <c r="D23" s="114"/>
      <c r="E23" s="115"/>
      <c r="F23" s="42"/>
      <c r="G23" s="116">
        <f>'入力シート２'!D5</f>
        <v>0</v>
      </c>
      <c r="H23" s="116"/>
      <c r="I23" s="118">
        <f>'入力シート２'!E5</f>
        <v>0</v>
      </c>
      <c r="J23" s="118"/>
      <c r="K23" s="118"/>
      <c r="L23" s="119"/>
    </row>
    <row r="24" spans="1:12" ht="26.25" customHeight="1">
      <c r="A24" s="112"/>
      <c r="B24" s="122">
        <f>'入力シート２'!B5</f>
        <v>0</v>
      </c>
      <c r="C24" s="122"/>
      <c r="D24" s="122"/>
      <c r="E24" s="122"/>
      <c r="F24" s="122"/>
      <c r="G24" s="117"/>
      <c r="H24" s="117"/>
      <c r="I24" s="120"/>
      <c r="J24" s="120"/>
      <c r="K24" s="120"/>
      <c r="L24" s="121"/>
    </row>
    <row r="25" spans="1:12" ht="17.25" customHeight="1">
      <c r="A25" s="111" t="s">
        <v>26</v>
      </c>
      <c r="B25" s="41"/>
      <c r="C25" s="113">
        <f>'入力シート２'!C6</f>
        <v>0</v>
      </c>
      <c r="D25" s="114"/>
      <c r="E25" s="115"/>
      <c r="F25" s="42"/>
      <c r="G25" s="116">
        <f>'入力シート２'!D6</f>
        <v>0</v>
      </c>
      <c r="H25" s="116"/>
      <c r="I25" s="118">
        <f>'入力シート２'!E6</f>
        <v>0</v>
      </c>
      <c r="J25" s="118"/>
      <c r="K25" s="118"/>
      <c r="L25" s="119"/>
    </row>
    <row r="26" spans="1:12" ht="26.25" customHeight="1">
      <c r="A26" s="112"/>
      <c r="B26" s="122">
        <f>'入力シート２'!B6</f>
        <v>0</v>
      </c>
      <c r="C26" s="122"/>
      <c r="D26" s="122"/>
      <c r="E26" s="122"/>
      <c r="F26" s="122"/>
      <c r="G26" s="117"/>
      <c r="H26" s="117"/>
      <c r="I26" s="120"/>
      <c r="J26" s="120"/>
      <c r="K26" s="120"/>
      <c r="L26" s="121"/>
    </row>
    <row r="27" spans="1:12" ht="17.25" customHeight="1">
      <c r="A27" s="111" t="s">
        <v>27</v>
      </c>
      <c r="B27" s="41"/>
      <c r="C27" s="113">
        <f>'入力シート２'!C7</f>
        <v>0</v>
      </c>
      <c r="D27" s="114"/>
      <c r="E27" s="115"/>
      <c r="F27" s="42"/>
      <c r="G27" s="116">
        <f>'入力シート２'!D7</f>
        <v>0</v>
      </c>
      <c r="H27" s="116"/>
      <c r="I27" s="118">
        <f>'入力シート２'!E7</f>
        <v>0</v>
      </c>
      <c r="J27" s="118"/>
      <c r="K27" s="118"/>
      <c r="L27" s="119"/>
    </row>
    <row r="28" spans="1:12" ht="26.25" customHeight="1">
      <c r="A28" s="112"/>
      <c r="B28" s="122">
        <f>'入力シート２'!B7</f>
        <v>0</v>
      </c>
      <c r="C28" s="122"/>
      <c r="D28" s="122"/>
      <c r="E28" s="122"/>
      <c r="F28" s="122"/>
      <c r="G28" s="117"/>
      <c r="H28" s="117"/>
      <c r="I28" s="120"/>
      <c r="J28" s="120"/>
      <c r="K28" s="120"/>
      <c r="L28" s="121"/>
    </row>
    <row r="29" spans="1:12" ht="17.25" customHeight="1">
      <c r="A29" s="111" t="s">
        <v>28</v>
      </c>
      <c r="B29" s="41"/>
      <c r="C29" s="113">
        <f>'入力シート２'!C8</f>
        <v>0</v>
      </c>
      <c r="D29" s="114"/>
      <c r="E29" s="115"/>
      <c r="F29" s="42"/>
      <c r="G29" s="116">
        <f>'入力シート２'!D8</f>
        <v>0</v>
      </c>
      <c r="H29" s="116"/>
      <c r="I29" s="118">
        <f>'入力シート２'!E8</f>
        <v>0</v>
      </c>
      <c r="J29" s="118"/>
      <c r="K29" s="118"/>
      <c r="L29" s="119"/>
    </row>
    <row r="30" spans="1:12" ht="26.25" customHeight="1">
      <c r="A30" s="112"/>
      <c r="B30" s="122">
        <f>'入力シート２'!B8</f>
        <v>0</v>
      </c>
      <c r="C30" s="122"/>
      <c r="D30" s="122"/>
      <c r="E30" s="122"/>
      <c r="F30" s="122"/>
      <c r="G30" s="117"/>
      <c r="H30" s="117"/>
      <c r="I30" s="120"/>
      <c r="J30" s="120"/>
      <c r="K30" s="120"/>
      <c r="L30" s="121"/>
    </row>
    <row r="31" spans="1:12" ht="17.25" customHeight="1">
      <c r="A31" s="111" t="s">
        <v>29</v>
      </c>
      <c r="B31" s="41"/>
      <c r="C31" s="113">
        <f>'入力シート２'!C9</f>
        <v>0</v>
      </c>
      <c r="D31" s="114"/>
      <c r="E31" s="115"/>
      <c r="F31" s="42"/>
      <c r="G31" s="116">
        <f>'入力シート２'!D9</f>
        <v>0</v>
      </c>
      <c r="H31" s="116"/>
      <c r="I31" s="118">
        <f>'入力シート２'!E9</f>
        <v>0</v>
      </c>
      <c r="J31" s="118"/>
      <c r="K31" s="118"/>
      <c r="L31" s="119"/>
    </row>
    <row r="32" spans="1:12" ht="26.25" customHeight="1">
      <c r="A32" s="112"/>
      <c r="B32" s="122">
        <f>'入力シート２'!B9</f>
        <v>0</v>
      </c>
      <c r="C32" s="122"/>
      <c r="D32" s="122"/>
      <c r="E32" s="122"/>
      <c r="F32" s="122"/>
      <c r="G32" s="117"/>
      <c r="H32" s="117"/>
      <c r="I32" s="120"/>
      <c r="J32" s="120"/>
      <c r="K32" s="120"/>
      <c r="L32" s="121"/>
    </row>
    <row r="33" spans="1:12" ht="17.25" customHeight="1">
      <c r="A33" s="111" t="s">
        <v>30</v>
      </c>
      <c r="B33" s="41"/>
      <c r="C33" s="113">
        <f>'入力シート２'!C10</f>
        <v>0</v>
      </c>
      <c r="D33" s="114"/>
      <c r="E33" s="115"/>
      <c r="F33" s="42"/>
      <c r="G33" s="116">
        <f>'入力シート２'!D10</f>
        <v>0</v>
      </c>
      <c r="H33" s="116"/>
      <c r="I33" s="118">
        <f>'入力シート２'!E10</f>
        <v>0</v>
      </c>
      <c r="J33" s="118"/>
      <c r="K33" s="118"/>
      <c r="L33" s="119"/>
    </row>
    <row r="34" spans="1:12" ht="26.25" customHeight="1">
      <c r="A34" s="112"/>
      <c r="B34" s="122">
        <f>'入力シート２'!B10</f>
        <v>0</v>
      </c>
      <c r="C34" s="122"/>
      <c r="D34" s="122"/>
      <c r="E34" s="122"/>
      <c r="F34" s="122"/>
      <c r="G34" s="117"/>
      <c r="H34" s="117"/>
      <c r="I34" s="120"/>
      <c r="J34" s="120"/>
      <c r="K34" s="120"/>
      <c r="L34" s="121"/>
    </row>
    <row r="35" spans="1:12" ht="17.25" customHeight="1">
      <c r="A35" s="111" t="s">
        <v>31</v>
      </c>
      <c r="B35" s="41"/>
      <c r="C35" s="113">
        <f>'入力シート２'!C11</f>
        <v>0</v>
      </c>
      <c r="D35" s="114"/>
      <c r="E35" s="115"/>
      <c r="F35" s="42"/>
      <c r="G35" s="116">
        <f>'入力シート２'!D11</f>
        <v>0</v>
      </c>
      <c r="H35" s="116"/>
      <c r="I35" s="118">
        <f>'入力シート２'!E11</f>
        <v>0</v>
      </c>
      <c r="J35" s="118"/>
      <c r="K35" s="118"/>
      <c r="L35" s="119"/>
    </row>
    <row r="36" spans="1:12" ht="26.25" customHeight="1" thickBot="1">
      <c r="A36" s="126"/>
      <c r="B36" s="125">
        <f>'入力シート２'!B11</f>
        <v>0</v>
      </c>
      <c r="C36" s="125"/>
      <c r="D36" s="125"/>
      <c r="E36" s="125"/>
      <c r="F36" s="125"/>
      <c r="G36" s="127"/>
      <c r="H36" s="127"/>
      <c r="I36" s="123"/>
      <c r="J36" s="123"/>
      <c r="K36" s="123"/>
      <c r="L36" s="124"/>
    </row>
    <row r="37" spans="1:12" ht="5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 t="s">
        <v>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sheetProtection password="EE8D" sheet="1"/>
  <mergeCells count="67">
    <mergeCell ref="A10:A11"/>
    <mergeCell ref="C10:E10"/>
    <mergeCell ref="I9:K9"/>
    <mergeCell ref="B11:G11"/>
    <mergeCell ref="G9:H9"/>
    <mergeCell ref="A12:A13"/>
    <mergeCell ref="G12:H13"/>
    <mergeCell ref="I12:L12"/>
    <mergeCell ref="B12:F12"/>
    <mergeCell ref="D13:E13"/>
    <mergeCell ref="J13:K13"/>
    <mergeCell ref="G17:H17"/>
    <mergeCell ref="I17:L17"/>
    <mergeCell ref="C17:E17"/>
    <mergeCell ref="J8:L8"/>
    <mergeCell ref="I11:K11"/>
    <mergeCell ref="F8:G8"/>
    <mergeCell ref="B9:D9"/>
    <mergeCell ref="G21:H22"/>
    <mergeCell ref="I21:L22"/>
    <mergeCell ref="B22:F22"/>
    <mergeCell ref="B18:F18"/>
    <mergeCell ref="G18:H18"/>
    <mergeCell ref="I18:L18"/>
    <mergeCell ref="G19:H20"/>
    <mergeCell ref="I19:L20"/>
    <mergeCell ref="A19:A20"/>
    <mergeCell ref="C19:E19"/>
    <mergeCell ref="B20:F20"/>
    <mergeCell ref="A25:A26"/>
    <mergeCell ref="C25:E25"/>
    <mergeCell ref="A21:A22"/>
    <mergeCell ref="C21:E21"/>
    <mergeCell ref="A23:A24"/>
    <mergeCell ref="C23:E23"/>
    <mergeCell ref="G23:H24"/>
    <mergeCell ref="I23:L24"/>
    <mergeCell ref="B24:F24"/>
    <mergeCell ref="I27:L28"/>
    <mergeCell ref="B28:F28"/>
    <mergeCell ref="G25:H26"/>
    <mergeCell ref="I25:L26"/>
    <mergeCell ref="B26:F26"/>
    <mergeCell ref="B30:F30"/>
    <mergeCell ref="A27:A28"/>
    <mergeCell ref="C27:E27"/>
    <mergeCell ref="G27:H28"/>
    <mergeCell ref="A35:A36"/>
    <mergeCell ref="C35:E35"/>
    <mergeCell ref="G35:H36"/>
    <mergeCell ref="I35:L36"/>
    <mergeCell ref="B36:F36"/>
    <mergeCell ref="A33:A34"/>
    <mergeCell ref="C33:E33"/>
    <mergeCell ref="G33:H34"/>
    <mergeCell ref="I33:L34"/>
    <mergeCell ref="B34:F34"/>
    <mergeCell ref="B5:J5"/>
    <mergeCell ref="A31:A32"/>
    <mergeCell ref="C31:E31"/>
    <mergeCell ref="G31:H32"/>
    <mergeCell ref="I31:L32"/>
    <mergeCell ref="B32:F32"/>
    <mergeCell ref="A29:A30"/>
    <mergeCell ref="C29:E29"/>
    <mergeCell ref="G29:H30"/>
    <mergeCell ref="I29:L30"/>
  </mergeCells>
  <printOptions horizontalCentered="1"/>
  <pageMargins left="0.3937007874015748" right="0.3937007874015748" top="0.5905511811023623" bottom="0.3937007874015748" header="0.31496062992125984" footer="0.31496062992125984"/>
  <pageSetup fitToWidth="2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8"/>
  <sheetViews>
    <sheetView showZeros="0" zoomScalePageLayoutView="0" workbookViewId="0" topLeftCell="A1">
      <selection activeCell="C3" sqref="C3"/>
    </sheetView>
  </sheetViews>
  <sheetFormatPr defaultColWidth="8.796875" defaultRowHeight="14.25"/>
  <cols>
    <col min="1" max="1" width="11.5" style="0" customWidth="1"/>
    <col min="2" max="2" width="2.296875" style="0" customWidth="1"/>
    <col min="3" max="3" width="12.5" style="0" customWidth="1"/>
    <col min="4" max="5" width="8.09765625" style="0" customWidth="1"/>
    <col min="6" max="6" width="2" style="0" customWidth="1"/>
    <col min="7" max="8" width="6.09765625" style="0" customWidth="1"/>
    <col min="9" max="9" width="14" style="0" customWidth="1"/>
    <col min="10" max="10" width="7.69921875" style="0" customWidth="1"/>
    <col min="11" max="11" width="5.69921875" style="0" customWidth="1"/>
    <col min="12" max="12" width="6" style="0" customWidth="1"/>
  </cols>
  <sheetData>
    <row r="1" ht="18.75">
      <c r="A1" s="2"/>
    </row>
    <row r="2" ht="11.25" customHeight="1">
      <c r="A2" s="1"/>
    </row>
    <row r="3" spans="1:12" ht="16.5">
      <c r="A3" s="3"/>
      <c r="B3" s="3"/>
      <c r="C3" s="35" t="s">
        <v>119</v>
      </c>
      <c r="D3" s="4">
        <f>'入力シート１'!B8</f>
        <v>2</v>
      </c>
      <c r="E3" s="34" t="s">
        <v>33</v>
      </c>
      <c r="F3" s="34" t="str">
        <f>"福岡県中学校"&amp;'入力シート１'!Q10&amp;"体育大会"</f>
        <v>福岡県中学校新人体育大会</v>
      </c>
      <c r="G3" s="34"/>
      <c r="H3" s="34"/>
      <c r="I3" s="34"/>
      <c r="J3" s="34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75">
      <c r="A5" s="3"/>
      <c r="B5" s="110" t="s">
        <v>1</v>
      </c>
      <c r="C5" s="110"/>
      <c r="D5" s="110"/>
      <c r="E5" s="110"/>
      <c r="F5" s="110"/>
      <c r="G5" s="110"/>
      <c r="H5" s="110"/>
      <c r="I5" s="110"/>
      <c r="J5" s="110"/>
      <c r="K5" s="3"/>
      <c r="L5" s="3"/>
    </row>
    <row r="6" spans="1:12" ht="18.75" customHeight="1">
      <c r="A6" s="3"/>
      <c r="B6" s="3"/>
      <c r="C6" s="3"/>
      <c r="D6" s="3"/>
      <c r="E6" s="3"/>
      <c r="F6" s="3"/>
      <c r="G6" s="3"/>
      <c r="H6" s="3"/>
      <c r="I6" s="3" t="s">
        <v>2</v>
      </c>
      <c r="J6" s="3"/>
      <c r="K6" s="3"/>
      <c r="L6" s="3"/>
    </row>
    <row r="7" spans="1:12" ht="7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" customHeight="1">
      <c r="A8" s="5" t="str">
        <f>'男子申込書'!A8</f>
        <v>地 区 名</v>
      </c>
      <c r="B8" s="6"/>
      <c r="C8" s="7">
        <f>'入力シート１'!B12</f>
        <v>0</v>
      </c>
      <c r="D8" s="8" t="s">
        <v>4</v>
      </c>
      <c r="E8" s="9"/>
      <c r="F8" s="138">
        <f>'入力シート１'!B15</f>
        <v>0</v>
      </c>
      <c r="G8" s="138"/>
      <c r="H8" s="8" t="s">
        <v>5</v>
      </c>
      <c r="I8" s="10" t="s">
        <v>6</v>
      </c>
      <c r="J8" s="134" t="str">
        <f>'入力シート１'!Q18</f>
        <v>分秒</v>
      </c>
      <c r="K8" s="134"/>
      <c r="L8" s="135"/>
    </row>
    <row r="9" spans="1:12" ht="45.75" customHeight="1">
      <c r="A9" s="11" t="str">
        <f>'男子申込書'!A9</f>
        <v>学 校 名</v>
      </c>
      <c r="B9" s="139" t="str">
        <f>'入力シート１'!Q20</f>
        <v>立　</v>
      </c>
      <c r="C9" s="140"/>
      <c r="D9" s="140"/>
      <c r="E9" s="48" t="s">
        <v>40</v>
      </c>
      <c r="F9" s="49"/>
      <c r="G9" s="146" t="s">
        <v>8</v>
      </c>
      <c r="H9" s="146"/>
      <c r="I9" s="143">
        <f>'入力シート１'!B22</f>
        <v>0</v>
      </c>
      <c r="J9" s="139"/>
      <c r="K9" s="139"/>
      <c r="L9" s="12" t="s">
        <v>9</v>
      </c>
    </row>
    <row r="10" spans="1:12" ht="19.5" customHeight="1">
      <c r="A10" s="141" t="str">
        <f>'男子申込書'!A10</f>
        <v>学校住所</v>
      </c>
      <c r="B10" s="13" t="s">
        <v>11</v>
      </c>
      <c r="C10" s="142">
        <f>'入力シート１'!C24</f>
        <v>0</v>
      </c>
      <c r="D10" s="142"/>
      <c r="E10" s="142"/>
      <c r="F10" s="14"/>
      <c r="G10" s="14"/>
      <c r="H10" s="14"/>
      <c r="I10" s="14"/>
      <c r="J10" s="14"/>
      <c r="K10" s="14"/>
      <c r="L10" s="15"/>
    </row>
    <row r="11" spans="1:12" ht="38.25" customHeight="1">
      <c r="A11" s="141"/>
      <c r="B11" s="144">
        <f>'入力シート１'!Q26</f>
      </c>
      <c r="C11" s="145"/>
      <c r="D11" s="145"/>
      <c r="E11" s="145"/>
      <c r="F11" s="145"/>
      <c r="G11" s="145"/>
      <c r="H11" s="16" t="s">
        <v>12</v>
      </c>
      <c r="I11" s="136">
        <f>'入力シート１'!E29</f>
        <v>0</v>
      </c>
      <c r="J11" s="137"/>
      <c r="K11" s="137"/>
      <c r="L11" s="17"/>
    </row>
    <row r="12" spans="1:12" ht="36" customHeight="1">
      <c r="A12" s="141" t="str">
        <f>'男子申込書'!A12</f>
        <v>監 督 名</v>
      </c>
      <c r="B12" s="149">
        <f>'入力シート１'!B33</f>
        <v>0</v>
      </c>
      <c r="C12" s="149"/>
      <c r="D12" s="149"/>
      <c r="E12" s="149"/>
      <c r="F12" s="149"/>
      <c r="G12" s="146" t="s">
        <v>14</v>
      </c>
      <c r="H12" s="146"/>
      <c r="I12" s="149">
        <f>'入力シート１'!B36</f>
        <v>0</v>
      </c>
      <c r="J12" s="149"/>
      <c r="K12" s="149"/>
      <c r="L12" s="150"/>
    </row>
    <row r="13" spans="1:12" ht="21" customHeight="1" thickBot="1">
      <c r="A13" s="147"/>
      <c r="B13" s="36"/>
      <c r="C13" s="37" t="s">
        <v>53</v>
      </c>
      <c r="D13" s="130">
        <f>'入力シート１'!I33</f>
        <v>0</v>
      </c>
      <c r="E13" s="130"/>
      <c r="F13" s="39" t="s">
        <v>79</v>
      </c>
      <c r="G13" s="148"/>
      <c r="H13" s="148"/>
      <c r="I13" s="38" t="s">
        <v>55</v>
      </c>
      <c r="J13" s="130">
        <f>'入力シート１'!I36</f>
        <v>0</v>
      </c>
      <c r="K13" s="130"/>
      <c r="L13" s="40" t="s">
        <v>79</v>
      </c>
    </row>
    <row r="14" spans="1:12" ht="6.75" customHeight="1">
      <c r="A14" s="1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83" t="s">
        <v>15</v>
      </c>
      <c r="B15" s="83"/>
      <c r="C15" s="83"/>
      <c r="D15" s="83"/>
      <c r="E15" s="83"/>
      <c r="F15" s="83"/>
      <c r="G15" s="83"/>
      <c r="H15" s="83" t="s">
        <v>16</v>
      </c>
      <c r="I15" s="83"/>
      <c r="J15" s="83"/>
      <c r="K15" s="83"/>
      <c r="L15" s="83"/>
    </row>
    <row r="16" spans="1:12" ht="18.7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9.5" customHeight="1">
      <c r="A17" s="19" t="s">
        <v>17</v>
      </c>
      <c r="B17" s="20"/>
      <c r="C17" s="133" t="s">
        <v>101</v>
      </c>
      <c r="D17" s="133"/>
      <c r="E17" s="133"/>
      <c r="F17" s="21"/>
      <c r="G17" s="131"/>
      <c r="H17" s="131"/>
      <c r="I17" s="131"/>
      <c r="J17" s="131"/>
      <c r="K17" s="131"/>
      <c r="L17" s="132"/>
    </row>
    <row r="18" spans="1:12" ht="19.5" customHeight="1">
      <c r="A18" s="22" t="s">
        <v>19</v>
      </c>
      <c r="B18" s="128" t="s">
        <v>20</v>
      </c>
      <c r="C18" s="128"/>
      <c r="D18" s="128"/>
      <c r="E18" s="128"/>
      <c r="F18" s="128"/>
      <c r="G18" s="128" t="s">
        <v>21</v>
      </c>
      <c r="H18" s="128"/>
      <c r="I18" s="128" t="s">
        <v>22</v>
      </c>
      <c r="J18" s="128"/>
      <c r="K18" s="128"/>
      <c r="L18" s="129"/>
    </row>
    <row r="19" spans="1:12" ht="17.25" customHeight="1">
      <c r="A19" s="111" t="s">
        <v>23</v>
      </c>
      <c r="B19" s="41"/>
      <c r="C19" s="113">
        <f>'入力シート２'!C16</f>
        <v>0</v>
      </c>
      <c r="D19" s="114"/>
      <c r="E19" s="115"/>
      <c r="F19" s="42"/>
      <c r="G19" s="116">
        <f>'入力シート２'!D16</f>
        <v>0</v>
      </c>
      <c r="H19" s="116"/>
      <c r="I19" s="118">
        <f>'入力シート２'!E16</f>
        <v>0</v>
      </c>
      <c r="J19" s="118"/>
      <c r="K19" s="118"/>
      <c r="L19" s="119"/>
    </row>
    <row r="20" spans="1:12" ht="26.25" customHeight="1">
      <c r="A20" s="112"/>
      <c r="B20" s="122">
        <f>'入力シート２'!B16</f>
        <v>0</v>
      </c>
      <c r="C20" s="122"/>
      <c r="D20" s="122"/>
      <c r="E20" s="122"/>
      <c r="F20" s="122"/>
      <c r="G20" s="117"/>
      <c r="H20" s="117"/>
      <c r="I20" s="120"/>
      <c r="J20" s="120"/>
      <c r="K20" s="120"/>
      <c r="L20" s="121"/>
    </row>
    <row r="21" spans="1:12" ht="17.25" customHeight="1">
      <c r="A21" s="111" t="s">
        <v>24</v>
      </c>
      <c r="B21" s="41"/>
      <c r="C21" s="113">
        <f>'入力シート２'!C17</f>
        <v>0</v>
      </c>
      <c r="D21" s="114"/>
      <c r="E21" s="115"/>
      <c r="F21" s="42"/>
      <c r="G21" s="116">
        <f>'入力シート２'!D17</f>
        <v>0</v>
      </c>
      <c r="H21" s="116"/>
      <c r="I21" s="118">
        <f>'入力シート２'!E17</f>
        <v>0</v>
      </c>
      <c r="J21" s="118"/>
      <c r="K21" s="118"/>
      <c r="L21" s="119"/>
    </row>
    <row r="22" spans="1:12" ht="26.25" customHeight="1">
      <c r="A22" s="112"/>
      <c r="B22" s="122">
        <f>'入力シート２'!B17</f>
        <v>0</v>
      </c>
      <c r="C22" s="122"/>
      <c r="D22" s="122"/>
      <c r="E22" s="122"/>
      <c r="F22" s="122"/>
      <c r="G22" s="117"/>
      <c r="H22" s="117"/>
      <c r="I22" s="120"/>
      <c r="J22" s="120"/>
      <c r="K22" s="120"/>
      <c r="L22" s="121"/>
    </row>
    <row r="23" spans="1:12" ht="17.25" customHeight="1">
      <c r="A23" s="111" t="s">
        <v>25</v>
      </c>
      <c r="B23" s="41"/>
      <c r="C23" s="113">
        <f>'入力シート２'!C18</f>
        <v>0</v>
      </c>
      <c r="D23" s="114"/>
      <c r="E23" s="115"/>
      <c r="F23" s="42"/>
      <c r="G23" s="116">
        <f>'入力シート２'!D18</f>
        <v>0</v>
      </c>
      <c r="H23" s="116"/>
      <c r="I23" s="118">
        <f>'入力シート２'!E18</f>
        <v>0</v>
      </c>
      <c r="J23" s="118"/>
      <c r="K23" s="118"/>
      <c r="L23" s="119"/>
    </row>
    <row r="24" spans="1:12" ht="26.25" customHeight="1">
      <c r="A24" s="112"/>
      <c r="B24" s="122">
        <f>'入力シート２'!B18</f>
        <v>0</v>
      </c>
      <c r="C24" s="122"/>
      <c r="D24" s="122"/>
      <c r="E24" s="122"/>
      <c r="F24" s="122"/>
      <c r="G24" s="117"/>
      <c r="H24" s="117"/>
      <c r="I24" s="120"/>
      <c r="J24" s="120"/>
      <c r="K24" s="120"/>
      <c r="L24" s="121"/>
    </row>
    <row r="25" spans="1:12" ht="17.25" customHeight="1">
      <c r="A25" s="111" t="s">
        <v>26</v>
      </c>
      <c r="B25" s="41"/>
      <c r="C25" s="113">
        <f>'入力シート２'!C19</f>
        <v>0</v>
      </c>
      <c r="D25" s="114"/>
      <c r="E25" s="115"/>
      <c r="F25" s="42"/>
      <c r="G25" s="116">
        <f>'入力シート２'!D19</f>
        <v>0</v>
      </c>
      <c r="H25" s="116"/>
      <c r="I25" s="118">
        <f>'入力シート２'!E19</f>
        <v>0</v>
      </c>
      <c r="J25" s="118"/>
      <c r="K25" s="118"/>
      <c r="L25" s="119"/>
    </row>
    <row r="26" spans="1:12" ht="26.25" customHeight="1">
      <c r="A26" s="112"/>
      <c r="B26" s="122">
        <f>'入力シート２'!B19</f>
        <v>0</v>
      </c>
      <c r="C26" s="122"/>
      <c r="D26" s="122"/>
      <c r="E26" s="122"/>
      <c r="F26" s="122"/>
      <c r="G26" s="117"/>
      <c r="H26" s="117"/>
      <c r="I26" s="120"/>
      <c r="J26" s="120"/>
      <c r="K26" s="120"/>
      <c r="L26" s="121"/>
    </row>
    <row r="27" spans="1:12" ht="17.25" customHeight="1">
      <c r="A27" s="111" t="s">
        <v>27</v>
      </c>
      <c r="B27" s="41"/>
      <c r="C27" s="113">
        <f>'入力シート２'!C20</f>
        <v>0</v>
      </c>
      <c r="D27" s="114"/>
      <c r="E27" s="115"/>
      <c r="F27" s="42"/>
      <c r="G27" s="116">
        <f>'入力シート２'!D20</f>
        <v>0</v>
      </c>
      <c r="H27" s="116"/>
      <c r="I27" s="118">
        <f>'入力シート２'!E20</f>
        <v>0</v>
      </c>
      <c r="J27" s="118"/>
      <c r="K27" s="118"/>
      <c r="L27" s="119"/>
    </row>
    <row r="28" spans="1:12" ht="26.25" customHeight="1">
      <c r="A28" s="112"/>
      <c r="B28" s="122">
        <f>'入力シート２'!B20</f>
        <v>0</v>
      </c>
      <c r="C28" s="122"/>
      <c r="D28" s="122"/>
      <c r="E28" s="122"/>
      <c r="F28" s="122"/>
      <c r="G28" s="117"/>
      <c r="H28" s="117"/>
      <c r="I28" s="120"/>
      <c r="J28" s="120"/>
      <c r="K28" s="120"/>
      <c r="L28" s="121"/>
    </row>
    <row r="29" spans="1:12" ht="17.25" customHeight="1">
      <c r="A29" s="111" t="s">
        <v>28</v>
      </c>
      <c r="B29" s="41"/>
      <c r="C29" s="113">
        <f>'入力シート２'!C21</f>
        <v>0</v>
      </c>
      <c r="D29" s="114"/>
      <c r="E29" s="115"/>
      <c r="F29" s="42"/>
      <c r="G29" s="116">
        <f>'入力シート２'!D21</f>
        <v>0</v>
      </c>
      <c r="H29" s="116"/>
      <c r="I29" s="118">
        <f>'入力シート２'!E21</f>
        <v>0</v>
      </c>
      <c r="J29" s="118"/>
      <c r="K29" s="118"/>
      <c r="L29" s="119"/>
    </row>
    <row r="30" spans="1:12" ht="26.25" customHeight="1">
      <c r="A30" s="112"/>
      <c r="B30" s="122">
        <f>'入力シート２'!B21</f>
        <v>0</v>
      </c>
      <c r="C30" s="122"/>
      <c r="D30" s="122"/>
      <c r="E30" s="122"/>
      <c r="F30" s="122"/>
      <c r="G30" s="117"/>
      <c r="H30" s="117"/>
      <c r="I30" s="120"/>
      <c r="J30" s="120"/>
      <c r="K30" s="120"/>
      <c r="L30" s="121"/>
    </row>
    <row r="31" spans="1:12" ht="17.25" customHeight="1">
      <c r="A31" s="111" t="s">
        <v>29</v>
      </c>
      <c r="B31" s="41"/>
      <c r="C31" s="113">
        <f>'入力シート２'!C22</f>
        <v>0</v>
      </c>
      <c r="D31" s="114"/>
      <c r="E31" s="115"/>
      <c r="F31" s="42"/>
      <c r="G31" s="116">
        <f>'入力シート２'!D22</f>
        <v>0</v>
      </c>
      <c r="H31" s="116"/>
      <c r="I31" s="118">
        <f>'入力シート２'!E22</f>
        <v>0</v>
      </c>
      <c r="J31" s="118"/>
      <c r="K31" s="118"/>
      <c r="L31" s="119"/>
    </row>
    <row r="32" spans="1:12" ht="26.25" customHeight="1">
      <c r="A32" s="112"/>
      <c r="B32" s="122">
        <f>'入力シート２'!B22</f>
        <v>0</v>
      </c>
      <c r="C32" s="122"/>
      <c r="D32" s="122"/>
      <c r="E32" s="122"/>
      <c r="F32" s="122"/>
      <c r="G32" s="117"/>
      <c r="H32" s="117"/>
      <c r="I32" s="120"/>
      <c r="J32" s="120"/>
      <c r="K32" s="120"/>
      <c r="L32" s="121"/>
    </row>
    <row r="33" spans="1:12" ht="17.25" customHeight="1">
      <c r="A33" s="111" t="s">
        <v>30</v>
      </c>
      <c r="B33" s="41"/>
      <c r="C33" s="113">
        <f>'入力シート２'!C23</f>
        <v>0</v>
      </c>
      <c r="D33" s="114"/>
      <c r="E33" s="115"/>
      <c r="F33" s="42"/>
      <c r="G33" s="116">
        <f>'入力シート２'!D23</f>
        <v>0</v>
      </c>
      <c r="H33" s="116"/>
      <c r="I33" s="118">
        <f>'入力シート２'!E23</f>
        <v>0</v>
      </c>
      <c r="J33" s="118"/>
      <c r="K33" s="118"/>
      <c r="L33" s="119"/>
    </row>
    <row r="34" spans="1:12" ht="26.25" customHeight="1" thickBot="1">
      <c r="A34" s="126"/>
      <c r="B34" s="125">
        <f>'入力シート２'!B23</f>
        <v>0</v>
      </c>
      <c r="C34" s="125"/>
      <c r="D34" s="125"/>
      <c r="E34" s="125"/>
      <c r="F34" s="125"/>
      <c r="G34" s="117"/>
      <c r="H34" s="117"/>
      <c r="I34" s="123"/>
      <c r="J34" s="123"/>
      <c r="K34" s="123"/>
      <c r="L34" s="124"/>
    </row>
    <row r="35" spans="1:12" ht="17.25" customHeight="1">
      <c r="A35" s="23"/>
      <c r="B35" s="24"/>
      <c r="C35" s="25"/>
      <c r="D35" s="25"/>
      <c r="E35" s="25"/>
      <c r="F35" s="24"/>
      <c r="G35" s="26"/>
      <c r="H35" s="26"/>
      <c r="I35" s="27"/>
      <c r="J35" s="27"/>
      <c r="K35" s="27"/>
      <c r="L35" s="27"/>
    </row>
    <row r="36" spans="1:12" ht="26.25" customHeight="1">
      <c r="A36" s="28" t="s">
        <v>32</v>
      </c>
      <c r="B36" s="29"/>
      <c r="C36" s="29"/>
      <c r="D36" s="29"/>
      <c r="E36" s="29"/>
      <c r="F36" s="29"/>
      <c r="G36" s="29"/>
      <c r="H36" s="29"/>
      <c r="I36" s="30"/>
      <c r="J36" s="30"/>
      <c r="K36" s="30"/>
      <c r="L36" s="30"/>
    </row>
    <row r="37" spans="1:12" ht="5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sheetProtection password="EE8D" sheet="1"/>
  <mergeCells count="62">
    <mergeCell ref="I31:L32"/>
    <mergeCell ref="B32:F32"/>
    <mergeCell ref="A33:A34"/>
    <mergeCell ref="C33:E33"/>
    <mergeCell ref="G33:H34"/>
    <mergeCell ref="I33:L34"/>
    <mergeCell ref="B34:F34"/>
    <mergeCell ref="A31:A32"/>
    <mergeCell ref="C31:E31"/>
    <mergeCell ref="G31:H32"/>
    <mergeCell ref="I27:L28"/>
    <mergeCell ref="B28:F28"/>
    <mergeCell ref="A29:A30"/>
    <mergeCell ref="C29:E29"/>
    <mergeCell ref="G29:H30"/>
    <mergeCell ref="I29:L30"/>
    <mergeCell ref="B30:F30"/>
    <mergeCell ref="A27:A28"/>
    <mergeCell ref="C27:E27"/>
    <mergeCell ref="G27:H28"/>
    <mergeCell ref="I23:L24"/>
    <mergeCell ref="B24:F24"/>
    <mergeCell ref="A25:A26"/>
    <mergeCell ref="C25:E25"/>
    <mergeCell ref="G25:H26"/>
    <mergeCell ref="I25:L26"/>
    <mergeCell ref="B26:F26"/>
    <mergeCell ref="A23:A24"/>
    <mergeCell ref="C23:E23"/>
    <mergeCell ref="G23:H24"/>
    <mergeCell ref="A19:A20"/>
    <mergeCell ref="C19:E19"/>
    <mergeCell ref="G19:H20"/>
    <mergeCell ref="I19:L20"/>
    <mergeCell ref="B20:F20"/>
    <mergeCell ref="A21:A22"/>
    <mergeCell ref="C21:E21"/>
    <mergeCell ref="G21:H22"/>
    <mergeCell ref="I21:L22"/>
    <mergeCell ref="B22:F22"/>
    <mergeCell ref="C17:E17"/>
    <mergeCell ref="G17:H17"/>
    <mergeCell ref="I17:L17"/>
    <mergeCell ref="B18:F18"/>
    <mergeCell ref="G18:H18"/>
    <mergeCell ref="I18:L18"/>
    <mergeCell ref="A12:A13"/>
    <mergeCell ref="B12:F12"/>
    <mergeCell ref="G12:H13"/>
    <mergeCell ref="I12:L12"/>
    <mergeCell ref="D13:E13"/>
    <mergeCell ref="J13:K13"/>
    <mergeCell ref="B5:J5"/>
    <mergeCell ref="A10:A11"/>
    <mergeCell ref="F8:G8"/>
    <mergeCell ref="J8:L8"/>
    <mergeCell ref="C10:E10"/>
    <mergeCell ref="I9:K9"/>
    <mergeCell ref="B11:G11"/>
    <mergeCell ref="G9:H9"/>
    <mergeCell ref="I11:K11"/>
    <mergeCell ref="B9:D9"/>
  </mergeCells>
  <printOptions horizontalCentered="1"/>
  <pageMargins left="0.3937007874015748" right="0.3937007874015748" top="0.5905511811023623" bottom="0.3937007874015748" header="0.31496062992125984" footer="0.31496062992125984"/>
  <pageSetup fitToWidth="2" fitToHeight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27"/>
  <sheetViews>
    <sheetView showZeros="0" zoomScalePageLayoutView="0" workbookViewId="0" topLeftCell="A1">
      <selection activeCell="N4" sqref="N4"/>
    </sheetView>
  </sheetViews>
  <sheetFormatPr defaultColWidth="8.796875" defaultRowHeight="14.25"/>
  <cols>
    <col min="1" max="1" width="8.8984375" style="0" customWidth="1"/>
    <col min="2" max="2" width="9.59765625" style="0" customWidth="1"/>
    <col min="3" max="3" width="12.5" style="0" customWidth="1"/>
    <col min="4" max="5" width="8.09765625" style="0" customWidth="1"/>
    <col min="6" max="6" width="5" style="0" customWidth="1"/>
    <col min="7" max="7" width="6.09765625" style="0" customWidth="1"/>
    <col min="8" max="8" width="5.3984375" style="0" customWidth="1"/>
    <col min="9" max="9" width="11" style="0" customWidth="1"/>
    <col min="10" max="10" width="7.69921875" style="0" customWidth="1"/>
    <col min="11" max="11" width="8.296875" style="0" customWidth="1"/>
    <col min="12" max="12" width="6" style="0" customWidth="1"/>
  </cols>
  <sheetData>
    <row r="1" ht="16.5">
      <c r="A1" s="1"/>
    </row>
    <row r="2" ht="11.25" customHeight="1">
      <c r="A2" s="1"/>
    </row>
    <row r="3" spans="1:12" ht="16.5">
      <c r="A3" s="3"/>
      <c r="B3" s="3"/>
      <c r="C3" s="35" t="str">
        <f>"令和"&amp;'入力シート１'!Q8</f>
        <v>令和２</v>
      </c>
      <c r="D3" s="34" t="s">
        <v>33</v>
      </c>
      <c r="E3" s="34" t="str">
        <f>"福岡県中学校"&amp;'入力シート１'!Q10&amp;"体育大会"</f>
        <v>福岡県中学校新人体育大会</v>
      </c>
      <c r="F3" s="34"/>
      <c r="G3" s="34"/>
      <c r="H3" s="34"/>
      <c r="I3" s="34"/>
      <c r="J3" s="34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3.25">
      <c r="A5" s="3"/>
      <c r="B5" s="183" t="s">
        <v>100</v>
      </c>
      <c r="C5" s="183"/>
      <c r="D5" s="183"/>
      <c r="E5" s="183"/>
      <c r="F5" s="183"/>
      <c r="G5" s="183"/>
      <c r="H5" s="183"/>
      <c r="I5" s="183"/>
      <c r="J5" s="183"/>
      <c r="K5" s="3"/>
      <c r="L5" s="3"/>
    </row>
    <row r="6" spans="1:12" ht="18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7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" customHeight="1">
      <c r="A8" s="70" t="s">
        <v>3</v>
      </c>
      <c r="B8" s="72"/>
      <c r="C8" s="73"/>
      <c r="D8" s="184">
        <f>'入力シート１'!B12</f>
        <v>0</v>
      </c>
      <c r="E8" s="184"/>
      <c r="F8" s="73"/>
      <c r="G8" s="190" t="s">
        <v>4</v>
      </c>
      <c r="H8" s="190"/>
      <c r="I8" s="76">
        <f>'入力シート１'!B14</f>
        <v>0</v>
      </c>
      <c r="J8" s="190" t="s">
        <v>80</v>
      </c>
      <c r="K8" s="190"/>
      <c r="L8" s="191"/>
    </row>
    <row r="9" spans="1:12" ht="51" customHeight="1">
      <c r="A9" s="71" t="s">
        <v>7</v>
      </c>
      <c r="B9" s="74"/>
      <c r="C9" s="185" t="str">
        <f>'入力シート１'!Q20</f>
        <v>立　</v>
      </c>
      <c r="D9" s="186"/>
      <c r="E9" s="186"/>
      <c r="F9" s="186"/>
      <c r="G9" s="186"/>
      <c r="H9" s="187"/>
      <c r="I9" s="192" t="s">
        <v>81</v>
      </c>
      <c r="J9" s="193"/>
      <c r="K9" s="194"/>
      <c r="L9" s="75"/>
    </row>
    <row r="10" spans="1:12" ht="42.75" customHeight="1">
      <c r="A10" s="179" t="s">
        <v>13</v>
      </c>
      <c r="B10" s="163">
        <f>'入力シート１'!B32</f>
        <v>0</v>
      </c>
      <c r="C10" s="164"/>
      <c r="D10" s="164"/>
      <c r="E10" s="81" t="s">
        <v>82</v>
      </c>
      <c r="F10" s="77"/>
      <c r="G10" s="181" t="s">
        <v>14</v>
      </c>
      <c r="H10" s="181"/>
      <c r="I10" s="188">
        <f>'入力シート１'!B35</f>
        <v>0</v>
      </c>
      <c r="J10" s="188"/>
      <c r="K10" s="188"/>
      <c r="L10" s="189"/>
    </row>
    <row r="11" spans="1:12" ht="21" customHeight="1" thickBot="1">
      <c r="A11" s="180"/>
      <c r="B11" s="78" t="s">
        <v>53</v>
      </c>
      <c r="C11" s="177">
        <f>'入力シート１'!I32</f>
        <v>0</v>
      </c>
      <c r="D11" s="178"/>
      <c r="E11" s="79" t="s">
        <v>97</v>
      </c>
      <c r="F11" s="80"/>
      <c r="G11" s="182"/>
      <c r="H11" s="182"/>
      <c r="I11" s="78" t="s">
        <v>55</v>
      </c>
      <c r="J11" s="177">
        <f>'入力シート１'!I35</f>
        <v>0</v>
      </c>
      <c r="K11" s="178"/>
      <c r="L11" s="60" t="s">
        <v>97</v>
      </c>
    </row>
    <row r="12" spans="1:12" ht="17.25" customHeight="1">
      <c r="A12" s="1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7.25" customHeight="1">
      <c r="A13" s="83" t="s">
        <v>15</v>
      </c>
      <c r="B13" s="83"/>
      <c r="C13" s="83"/>
      <c r="D13" s="83"/>
      <c r="E13" s="83"/>
      <c r="F13" s="83"/>
      <c r="G13" s="83"/>
      <c r="H13" s="83" t="s">
        <v>16</v>
      </c>
      <c r="I13" s="83"/>
      <c r="J13" s="83"/>
      <c r="K13" s="83"/>
      <c r="L13" s="83"/>
    </row>
    <row r="14" spans="1:12" ht="17.2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9.5" customHeight="1">
      <c r="A15" s="52"/>
      <c r="B15" s="53"/>
      <c r="C15" s="59" t="s">
        <v>84</v>
      </c>
      <c r="D15" s="54"/>
      <c r="E15" s="27"/>
      <c r="F15" s="27"/>
      <c r="G15" s="27"/>
      <c r="H15" s="55"/>
      <c r="I15" s="56"/>
      <c r="J15" s="54"/>
      <c r="K15" s="27"/>
      <c r="L15" s="57"/>
    </row>
    <row r="16" spans="1:12" ht="31.5" customHeight="1" thickBot="1">
      <c r="A16" s="171" t="s">
        <v>85</v>
      </c>
      <c r="B16" s="172"/>
      <c r="C16" s="58" t="s">
        <v>56</v>
      </c>
      <c r="D16" s="173" t="s">
        <v>86</v>
      </c>
      <c r="E16" s="174"/>
      <c r="F16" s="174"/>
      <c r="G16" s="174"/>
      <c r="H16" s="175"/>
      <c r="I16" s="58" t="s">
        <v>46</v>
      </c>
      <c r="J16" s="173" t="s">
        <v>96</v>
      </c>
      <c r="K16" s="174"/>
      <c r="L16" s="176"/>
    </row>
    <row r="17" spans="1:12" ht="46.5" customHeight="1">
      <c r="A17" s="61" t="s">
        <v>23</v>
      </c>
      <c r="B17" s="62" t="s">
        <v>83</v>
      </c>
      <c r="C17" s="86"/>
      <c r="D17" s="168">
        <f>IF(C17=0,"",LOOKUP(C17,'入力シート２'!$A$3:$A$11,'入力シート２'!$B$3:$B$11))</f>
      </c>
      <c r="E17" s="169"/>
      <c r="F17" s="169"/>
      <c r="G17" s="169"/>
      <c r="H17" s="170"/>
      <c r="I17" s="63">
        <f>IF(C17=0,"",LOOKUP(C17,'入力シート２'!$A$3:$A$11,'入力シート２'!$D$3:$D$11))</f>
      </c>
      <c r="J17" s="165"/>
      <c r="K17" s="166"/>
      <c r="L17" s="167"/>
    </row>
    <row r="18" spans="1:12" ht="46.5" customHeight="1">
      <c r="A18" s="67" t="s">
        <v>90</v>
      </c>
      <c r="B18" s="68" t="s">
        <v>95</v>
      </c>
      <c r="C18" s="87"/>
      <c r="D18" s="160">
        <f>IF(C18=0,"",LOOKUP(C18,'入力シート２'!$A$3:$A$11,'入力シート２'!$B$3:$B$11))</f>
      </c>
      <c r="E18" s="161"/>
      <c r="F18" s="161"/>
      <c r="G18" s="161"/>
      <c r="H18" s="162"/>
      <c r="I18" s="69">
        <f>IF(C18=0,"",LOOKUP(C18,'入力シート２'!$A$3:$A$11,'入力シート２'!$D$3:$D$11))</f>
      </c>
      <c r="J18" s="157"/>
      <c r="K18" s="158"/>
      <c r="L18" s="159"/>
    </row>
    <row r="19" spans="1:12" ht="46.5" customHeight="1">
      <c r="A19" s="67" t="s">
        <v>91</v>
      </c>
      <c r="B19" s="68" t="s">
        <v>95</v>
      </c>
      <c r="C19" s="87"/>
      <c r="D19" s="160">
        <f>IF(C19=0,"",LOOKUP(C19,'入力シート２'!$A$3:$A$11,'入力シート２'!$B$3:$B$11))</f>
      </c>
      <c r="E19" s="161"/>
      <c r="F19" s="161"/>
      <c r="G19" s="161"/>
      <c r="H19" s="162"/>
      <c r="I19" s="69">
        <f>IF(C19=0,"",LOOKUP(C19,'入力シート２'!$A$3:$A$11,'入力シート２'!$D$3:$D$11))</f>
      </c>
      <c r="J19" s="157"/>
      <c r="K19" s="158"/>
      <c r="L19" s="159"/>
    </row>
    <row r="20" spans="1:12" ht="46.5" customHeight="1">
      <c r="A20" s="67" t="s">
        <v>92</v>
      </c>
      <c r="B20" s="68" t="s">
        <v>95</v>
      </c>
      <c r="C20" s="87"/>
      <c r="D20" s="160">
        <f>IF(C20=0,"",LOOKUP(C20,'入力シート２'!$A$3:$A$11,'入力シート２'!$B$3:$B$11))</f>
      </c>
      <c r="E20" s="161"/>
      <c r="F20" s="161"/>
      <c r="G20" s="161"/>
      <c r="H20" s="162"/>
      <c r="I20" s="69">
        <f>IF(C20=0,"",LOOKUP(C20,'入力シート２'!$A$3:$A$11,'入力シート２'!$D$3:$D$11))</f>
      </c>
      <c r="J20" s="157"/>
      <c r="K20" s="158"/>
      <c r="L20" s="159"/>
    </row>
    <row r="21" spans="1:12" ht="46.5" customHeight="1">
      <c r="A21" s="67" t="s">
        <v>93</v>
      </c>
      <c r="B21" s="68" t="s">
        <v>95</v>
      </c>
      <c r="C21" s="87"/>
      <c r="D21" s="160">
        <f>IF(C21=0,"",LOOKUP(C21,'入力シート２'!$A$3:$A$11,'入力シート２'!$B$3:$B$11))</f>
      </c>
      <c r="E21" s="161"/>
      <c r="F21" s="161"/>
      <c r="G21" s="161"/>
      <c r="H21" s="162"/>
      <c r="I21" s="69">
        <f>IF(C21=0,"",LOOKUP(C21,'入力シート２'!$A$3:$A$11,'入力シート２'!$D$3:$D$11))</f>
      </c>
      <c r="J21" s="157"/>
      <c r="K21" s="158"/>
      <c r="L21" s="159"/>
    </row>
    <row r="22" spans="1:12" ht="46.5" customHeight="1" thickBot="1">
      <c r="A22" s="64" t="s">
        <v>94</v>
      </c>
      <c r="B22" s="65" t="s">
        <v>83</v>
      </c>
      <c r="C22" s="88"/>
      <c r="D22" s="151">
        <f>IF(C22=0,"",LOOKUP(C22,'入力シート２'!$A$3:$A$11,'入力シート２'!$B$3:$B$11))</f>
      </c>
      <c r="E22" s="152"/>
      <c r="F22" s="152"/>
      <c r="G22" s="152"/>
      <c r="H22" s="153"/>
      <c r="I22" s="66">
        <f>IF(C22=0,"",LOOKUP(C22,'入力シート２'!$A$3:$A$11,'入力シート２'!$D$3:$D$11))</f>
      </c>
      <c r="J22" s="154"/>
      <c r="K22" s="155"/>
      <c r="L22" s="156"/>
    </row>
    <row r="23" spans="1:12" ht="5.25" customHeight="1">
      <c r="A23" s="3"/>
      <c r="B23" s="3"/>
      <c r="C23" s="90"/>
      <c r="D23" s="3"/>
      <c r="E23" s="3"/>
      <c r="F23" s="3"/>
      <c r="G23" s="3"/>
      <c r="H23" s="3"/>
      <c r="I23" s="3"/>
      <c r="J23" s="3"/>
      <c r="K23" s="3"/>
      <c r="L23" s="3"/>
    </row>
    <row r="24" spans="1:12" ht="16.5">
      <c r="A24" s="51" t="s">
        <v>89</v>
      </c>
      <c r="B24" s="50" t="s">
        <v>117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3" ht="16.5">
      <c r="A25" s="3"/>
      <c r="B25" s="50" t="s">
        <v>118</v>
      </c>
      <c r="C25" s="3"/>
    </row>
    <row r="26" spans="1:3" ht="16.5">
      <c r="A26" s="51" t="s">
        <v>98</v>
      </c>
      <c r="B26" s="82" t="s">
        <v>87</v>
      </c>
      <c r="C26" s="3"/>
    </row>
    <row r="27" spans="1:3" ht="16.5">
      <c r="A27" s="51" t="s">
        <v>99</v>
      </c>
      <c r="B27" s="50" t="s">
        <v>88</v>
      </c>
      <c r="C27" s="3"/>
    </row>
  </sheetData>
  <sheetProtection password="EE8D" sheet="1"/>
  <mergeCells count="27">
    <mergeCell ref="B5:J5"/>
    <mergeCell ref="D8:E8"/>
    <mergeCell ref="C9:H9"/>
    <mergeCell ref="D18:H18"/>
    <mergeCell ref="J18:L18"/>
    <mergeCell ref="I10:L10"/>
    <mergeCell ref="J11:K11"/>
    <mergeCell ref="J8:L8"/>
    <mergeCell ref="G8:H8"/>
    <mergeCell ref="I9:K9"/>
    <mergeCell ref="B10:D10"/>
    <mergeCell ref="J17:L17"/>
    <mergeCell ref="D17:H17"/>
    <mergeCell ref="A16:B16"/>
    <mergeCell ref="D16:H16"/>
    <mergeCell ref="J16:L16"/>
    <mergeCell ref="C11:D11"/>
    <mergeCell ref="A10:A11"/>
    <mergeCell ref="G10:H11"/>
    <mergeCell ref="D22:H22"/>
    <mergeCell ref="J22:L22"/>
    <mergeCell ref="J19:L19"/>
    <mergeCell ref="D20:H20"/>
    <mergeCell ref="J20:L20"/>
    <mergeCell ref="D19:H19"/>
    <mergeCell ref="D21:H21"/>
    <mergeCell ref="J21:L21"/>
  </mergeCells>
  <printOptions horizontalCentered="1"/>
  <pageMargins left="0.3937007874015748" right="0.3937007874015748" top="0.5905511811023623" bottom="0.3937007874015748" header="0.31496062992125984" footer="0.3149606299212598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27"/>
  <sheetViews>
    <sheetView showZeros="0" zoomScalePageLayoutView="0" workbookViewId="0" topLeftCell="A13">
      <selection activeCell="H35" sqref="H35"/>
    </sheetView>
  </sheetViews>
  <sheetFormatPr defaultColWidth="8.796875" defaultRowHeight="14.25"/>
  <cols>
    <col min="1" max="1" width="8.8984375" style="0" customWidth="1"/>
    <col min="2" max="2" width="9.59765625" style="0" customWidth="1"/>
    <col min="3" max="3" width="12.5" style="0" customWidth="1"/>
    <col min="4" max="5" width="8.09765625" style="0" customWidth="1"/>
    <col min="6" max="6" width="5" style="0" customWidth="1"/>
    <col min="7" max="7" width="6.09765625" style="0" customWidth="1"/>
    <col min="8" max="8" width="5.3984375" style="0" customWidth="1"/>
    <col min="9" max="9" width="11" style="0" customWidth="1"/>
    <col min="10" max="10" width="7.69921875" style="0" customWidth="1"/>
    <col min="11" max="11" width="8.296875" style="0" customWidth="1"/>
    <col min="12" max="12" width="6" style="0" customWidth="1"/>
  </cols>
  <sheetData>
    <row r="1" ht="16.5">
      <c r="A1" s="1"/>
    </row>
    <row r="2" ht="11.25" customHeight="1">
      <c r="A2" s="1"/>
    </row>
    <row r="3" spans="1:12" ht="16.5">
      <c r="A3" s="3"/>
      <c r="B3" s="3"/>
      <c r="C3" s="35" t="str">
        <f>"令和"&amp;'入力シート１'!Q8</f>
        <v>令和２</v>
      </c>
      <c r="D3" s="34" t="s">
        <v>33</v>
      </c>
      <c r="E3" s="34" t="str">
        <f>"福岡県中学校"&amp;'入力シート１'!Q10&amp;"体育大会"</f>
        <v>福岡県中学校新人体育大会</v>
      </c>
      <c r="F3" s="34"/>
      <c r="G3" s="34"/>
      <c r="H3" s="34"/>
      <c r="I3" s="34"/>
      <c r="J3" s="34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3.25">
      <c r="A5" s="3"/>
      <c r="B5" s="183" t="s">
        <v>106</v>
      </c>
      <c r="C5" s="183"/>
      <c r="D5" s="183"/>
      <c r="E5" s="183"/>
      <c r="F5" s="183"/>
      <c r="G5" s="183"/>
      <c r="H5" s="183"/>
      <c r="I5" s="183"/>
      <c r="J5" s="183"/>
      <c r="K5" s="3"/>
      <c r="L5" s="3"/>
    </row>
    <row r="6" spans="1:12" ht="18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7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0" customHeight="1">
      <c r="A8" s="70" t="s">
        <v>3</v>
      </c>
      <c r="B8" s="72"/>
      <c r="C8" s="73"/>
      <c r="D8" s="184">
        <f>'入力シート１'!B12</f>
        <v>0</v>
      </c>
      <c r="E8" s="184"/>
      <c r="F8" s="73"/>
      <c r="G8" s="190" t="s">
        <v>4</v>
      </c>
      <c r="H8" s="190"/>
      <c r="I8" s="76">
        <f>'入力シート１'!B15</f>
        <v>0</v>
      </c>
      <c r="J8" s="190" t="s">
        <v>102</v>
      </c>
      <c r="K8" s="190"/>
      <c r="L8" s="191"/>
    </row>
    <row r="9" spans="1:12" ht="51" customHeight="1">
      <c r="A9" s="71" t="s">
        <v>7</v>
      </c>
      <c r="B9" s="74"/>
      <c r="C9" s="185" t="str">
        <f>'入力シート１'!Q20</f>
        <v>立　</v>
      </c>
      <c r="D9" s="186"/>
      <c r="E9" s="186"/>
      <c r="F9" s="186"/>
      <c r="G9" s="186"/>
      <c r="H9" s="187"/>
      <c r="I9" s="192" t="s">
        <v>81</v>
      </c>
      <c r="J9" s="193"/>
      <c r="K9" s="194"/>
      <c r="L9" s="75"/>
    </row>
    <row r="10" spans="1:12" ht="42.75" customHeight="1">
      <c r="A10" s="179" t="s">
        <v>13</v>
      </c>
      <c r="B10" s="163">
        <f>'入力シート１'!B33</f>
        <v>0</v>
      </c>
      <c r="C10" s="164"/>
      <c r="D10" s="164"/>
      <c r="E10" s="81" t="s">
        <v>82</v>
      </c>
      <c r="F10" s="77"/>
      <c r="G10" s="181" t="s">
        <v>14</v>
      </c>
      <c r="H10" s="181"/>
      <c r="I10" s="188">
        <f>'入力シート１'!B36</f>
        <v>0</v>
      </c>
      <c r="J10" s="188"/>
      <c r="K10" s="188"/>
      <c r="L10" s="189"/>
    </row>
    <row r="11" spans="1:12" ht="21" customHeight="1" thickBot="1">
      <c r="A11" s="180"/>
      <c r="B11" s="78" t="s">
        <v>53</v>
      </c>
      <c r="C11" s="177">
        <f>'入力シート１'!I33</f>
        <v>0</v>
      </c>
      <c r="D11" s="178"/>
      <c r="E11" s="79" t="s">
        <v>79</v>
      </c>
      <c r="F11" s="80"/>
      <c r="G11" s="182"/>
      <c r="H11" s="182"/>
      <c r="I11" s="78" t="s">
        <v>55</v>
      </c>
      <c r="J11" s="177">
        <f>'入力シート１'!I36</f>
        <v>0</v>
      </c>
      <c r="K11" s="178"/>
      <c r="L11" s="60" t="s">
        <v>79</v>
      </c>
    </row>
    <row r="12" spans="1:12" ht="17.25" customHeight="1">
      <c r="A12" s="1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7.25" customHeight="1">
      <c r="A13" s="83" t="s">
        <v>15</v>
      </c>
      <c r="B13" s="83"/>
      <c r="C13" s="83"/>
      <c r="D13" s="83"/>
      <c r="E13" s="83"/>
      <c r="F13" s="83"/>
      <c r="G13" s="83"/>
      <c r="H13" s="83" t="s">
        <v>16</v>
      </c>
      <c r="I13" s="83"/>
      <c r="J13" s="83"/>
      <c r="K13" s="83"/>
      <c r="L13" s="83"/>
    </row>
    <row r="14" spans="1:12" ht="17.2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9.5" customHeight="1">
      <c r="A15" s="52"/>
      <c r="B15" s="53"/>
      <c r="C15" s="59" t="s">
        <v>84</v>
      </c>
      <c r="D15" s="54"/>
      <c r="E15" s="27"/>
      <c r="F15" s="27"/>
      <c r="G15" s="27"/>
      <c r="H15" s="55"/>
      <c r="I15" s="56"/>
      <c r="J15" s="54"/>
      <c r="K15" s="27"/>
      <c r="L15" s="57"/>
    </row>
    <row r="16" spans="1:12" ht="31.5" customHeight="1" thickBot="1">
      <c r="A16" s="171" t="s">
        <v>85</v>
      </c>
      <c r="B16" s="172"/>
      <c r="C16" s="58" t="s">
        <v>56</v>
      </c>
      <c r="D16" s="173" t="s">
        <v>86</v>
      </c>
      <c r="E16" s="174"/>
      <c r="F16" s="174"/>
      <c r="G16" s="174"/>
      <c r="H16" s="175"/>
      <c r="I16" s="58" t="s">
        <v>46</v>
      </c>
      <c r="J16" s="173" t="s">
        <v>96</v>
      </c>
      <c r="K16" s="174"/>
      <c r="L16" s="176"/>
    </row>
    <row r="17" spans="1:12" ht="46.5" customHeight="1">
      <c r="A17" s="61" t="s">
        <v>23</v>
      </c>
      <c r="B17" s="62" t="str">
        <f>IF('入力シート１'!B10="総体","３km","２km")</f>
        <v>２km</v>
      </c>
      <c r="C17" s="86"/>
      <c r="D17" s="168">
        <f>IF(C17=0,"",LOOKUP(C17,'入力シート２'!$A$16:$A$23,'入力シート２'!$B$16:$B$23))</f>
      </c>
      <c r="E17" s="169"/>
      <c r="F17" s="169"/>
      <c r="G17" s="169"/>
      <c r="H17" s="170"/>
      <c r="I17" s="63">
        <f>IF(C17=0,"",LOOKUP(C17,'入力シート２'!$A$16:$A$23,'入力シート２'!$D$16:$D$23))</f>
      </c>
      <c r="J17" s="165"/>
      <c r="K17" s="166"/>
      <c r="L17" s="167"/>
    </row>
    <row r="18" spans="1:12" ht="46.5" customHeight="1">
      <c r="A18" s="67" t="s">
        <v>24</v>
      </c>
      <c r="B18" s="68" t="s">
        <v>107</v>
      </c>
      <c r="C18" s="87"/>
      <c r="D18" s="160">
        <f>IF(C18=0,"",LOOKUP(C18,'入力シート２'!$A$16:$A$23,'入力シート２'!$B$16:$B$23))</f>
      </c>
      <c r="E18" s="161"/>
      <c r="F18" s="161"/>
      <c r="G18" s="161"/>
      <c r="H18" s="162"/>
      <c r="I18" s="69">
        <f>IF(C18=0,"",LOOKUP(C18,'入力シート２'!$A$16:$A$23,'入力シート２'!$D$16:$D$23))</f>
      </c>
      <c r="J18" s="157"/>
      <c r="K18" s="158"/>
      <c r="L18" s="159"/>
    </row>
    <row r="19" spans="1:12" ht="46.5" customHeight="1">
      <c r="A19" s="67" t="s">
        <v>25</v>
      </c>
      <c r="B19" s="68" t="s">
        <v>107</v>
      </c>
      <c r="C19" s="87"/>
      <c r="D19" s="160">
        <f>IF(C19=0,"",LOOKUP(C19,'入力シート２'!$A$16:$A$23,'入力シート２'!$B$16:$B$23))</f>
      </c>
      <c r="E19" s="161"/>
      <c r="F19" s="161"/>
      <c r="G19" s="161"/>
      <c r="H19" s="162"/>
      <c r="I19" s="69">
        <f>IF(C19=0,"",LOOKUP(C19,'入力シート２'!$A$16:$A$23,'入力シート２'!$D$16:$D$23))</f>
      </c>
      <c r="J19" s="157"/>
      <c r="K19" s="158"/>
      <c r="L19" s="159"/>
    </row>
    <row r="20" spans="1:12" ht="46.5" customHeight="1">
      <c r="A20" s="67" t="s">
        <v>26</v>
      </c>
      <c r="B20" s="68" t="s">
        <v>107</v>
      </c>
      <c r="C20" s="87"/>
      <c r="D20" s="160">
        <f>IF(C20=0,"",LOOKUP(C20,'入力シート２'!$A$16:$A$23,'入力シート２'!$B$16:$B$23))</f>
      </c>
      <c r="E20" s="161"/>
      <c r="F20" s="161"/>
      <c r="G20" s="161"/>
      <c r="H20" s="162"/>
      <c r="I20" s="69">
        <f>IF(C20=0,"",LOOKUP(C20,'入力シート２'!$A$16:$A$23,'入力シート２'!$D$16:$D$23))</f>
      </c>
      <c r="J20" s="157"/>
      <c r="K20" s="158"/>
      <c r="L20" s="159"/>
    </row>
    <row r="21" spans="1:12" ht="46.5" customHeight="1" thickBot="1">
      <c r="A21" s="67" t="s">
        <v>27</v>
      </c>
      <c r="B21" s="68" t="s">
        <v>107</v>
      </c>
      <c r="C21" s="87"/>
      <c r="D21" s="160">
        <f>IF(C21=0,"",LOOKUP(C21,'入力シート２'!$A$16:$A$23,'入力シート２'!$B$16:$B$23))</f>
      </c>
      <c r="E21" s="161"/>
      <c r="F21" s="161"/>
      <c r="G21" s="161"/>
      <c r="H21" s="162"/>
      <c r="I21" s="69">
        <f>IF(C21=0,"",LOOKUP(C21,'入力シート２'!$A$16:$A$23,'入力シート２'!$D$16:$D$23))</f>
      </c>
      <c r="J21" s="157"/>
      <c r="K21" s="158"/>
      <c r="L21" s="159"/>
    </row>
    <row r="22" spans="1:12" ht="46.5" customHeight="1" hidden="1" thickBot="1">
      <c r="A22" s="64" t="s">
        <v>28</v>
      </c>
      <c r="B22" s="65" t="s">
        <v>103</v>
      </c>
      <c r="C22" s="88">
        <v>3</v>
      </c>
      <c r="D22" s="151">
        <f>IF(C22=0,"",LOOKUP(C22,'入力シート２'!$A$16:$A$23,'入力シート２'!$B$16:$B$23))</f>
        <v>0</v>
      </c>
      <c r="E22" s="152"/>
      <c r="F22" s="152"/>
      <c r="G22" s="152"/>
      <c r="H22" s="153"/>
      <c r="I22" s="66">
        <f>IF(C22=0,"",LOOKUP(C22,'入力シート２'!$A$16:$A$23,'入力シート２'!$D$16:$D$23))</f>
        <v>0</v>
      </c>
      <c r="J22" s="154"/>
      <c r="K22" s="155"/>
      <c r="L22" s="156"/>
    </row>
    <row r="23" spans="1:12" ht="5.25" customHeight="1">
      <c r="A23" s="84"/>
      <c r="B23" s="84"/>
      <c r="C23" s="89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6.5">
      <c r="A24" s="51" t="s">
        <v>89</v>
      </c>
      <c r="B24" s="50" t="s">
        <v>117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3" ht="16.5">
      <c r="A25" s="3"/>
      <c r="B25" s="50" t="s">
        <v>118</v>
      </c>
      <c r="C25" s="3"/>
    </row>
    <row r="26" spans="1:3" ht="16.5">
      <c r="A26" s="51" t="s">
        <v>104</v>
      </c>
      <c r="B26" s="82" t="s">
        <v>87</v>
      </c>
      <c r="C26" s="3"/>
    </row>
    <row r="27" spans="1:3" ht="16.5">
      <c r="A27" s="51" t="s">
        <v>105</v>
      </c>
      <c r="B27" s="50" t="s">
        <v>88</v>
      </c>
      <c r="C27" s="3"/>
    </row>
  </sheetData>
  <sheetProtection password="EE8D" sheet="1"/>
  <mergeCells count="27">
    <mergeCell ref="D22:H22"/>
    <mergeCell ref="J22:L22"/>
    <mergeCell ref="J19:L19"/>
    <mergeCell ref="D20:H20"/>
    <mergeCell ref="J20:L20"/>
    <mergeCell ref="D19:H19"/>
    <mergeCell ref="D21:H21"/>
    <mergeCell ref="J21:L21"/>
    <mergeCell ref="B10:D10"/>
    <mergeCell ref="J17:L17"/>
    <mergeCell ref="D17:H17"/>
    <mergeCell ref="A16:B16"/>
    <mergeCell ref="D16:H16"/>
    <mergeCell ref="J16:L16"/>
    <mergeCell ref="C11:D11"/>
    <mergeCell ref="A10:A11"/>
    <mergeCell ref="G10:H11"/>
    <mergeCell ref="B5:J5"/>
    <mergeCell ref="D8:E8"/>
    <mergeCell ref="C9:H9"/>
    <mergeCell ref="D18:H18"/>
    <mergeCell ref="J18:L18"/>
    <mergeCell ref="I10:L10"/>
    <mergeCell ref="J11:K11"/>
    <mergeCell ref="J8:L8"/>
    <mergeCell ref="G8:H8"/>
    <mergeCell ref="I9:K9"/>
  </mergeCells>
  <printOptions horizontalCentered="1"/>
  <pageMargins left="0.3937007874015748" right="0.3937007874015748" top="0.5905511811023623" bottom="0.3937007874015748" header="0.31496062992125984" footer="0.31496062992125984"/>
  <pageSetup fitToWidth="2" fitToHeight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F5" sqref="F5"/>
    </sheetView>
  </sheetViews>
  <sheetFormatPr defaultColWidth="8.796875" defaultRowHeight="14.25"/>
  <cols>
    <col min="1" max="1" width="5.5" style="0" bestFit="1" customWidth="1"/>
    <col min="2" max="27" width="7.296875" style="0" customWidth="1"/>
  </cols>
  <sheetData>
    <row r="1" spans="1:14" ht="12.75">
      <c r="A1" s="85" t="s">
        <v>108</v>
      </c>
      <c r="B1" s="85" t="s">
        <v>65</v>
      </c>
      <c r="C1" s="85" t="s">
        <v>34</v>
      </c>
      <c r="D1" s="85" t="s">
        <v>66</v>
      </c>
      <c r="E1" s="85" t="s">
        <v>109</v>
      </c>
      <c r="F1" s="85">
        <v>1</v>
      </c>
      <c r="G1" s="85">
        <v>2</v>
      </c>
      <c r="H1" s="85">
        <v>3</v>
      </c>
      <c r="I1" s="85">
        <v>4</v>
      </c>
      <c r="J1" s="85">
        <v>5</v>
      </c>
      <c r="K1" s="85">
        <v>6</v>
      </c>
      <c r="L1" s="85">
        <v>7</v>
      </c>
      <c r="M1" s="85">
        <v>8</v>
      </c>
      <c r="N1" s="85">
        <v>9</v>
      </c>
    </row>
    <row r="2" spans="1:15" ht="12.75">
      <c r="A2" s="85">
        <f>'入力シート１'!B14</f>
        <v>0</v>
      </c>
      <c r="B2" s="85">
        <f>'入力シート１'!G20</f>
        <v>0</v>
      </c>
      <c r="C2" s="85">
        <f>'入力シート１'!B12</f>
        <v>0</v>
      </c>
      <c r="D2" s="44">
        <f>'入力シート１'!B32</f>
        <v>0</v>
      </c>
      <c r="E2" s="44">
        <f>'入力シート１'!B35</f>
        <v>0</v>
      </c>
      <c r="F2" s="44" t="e">
        <f>'入力シート２'!I3</f>
        <v>#VALUE!</v>
      </c>
      <c r="G2" s="44" t="e">
        <f>'入力シート２'!I4</f>
        <v>#VALUE!</v>
      </c>
      <c r="H2" s="44" t="e">
        <f>'入力シート２'!I5</f>
        <v>#VALUE!</v>
      </c>
      <c r="I2" s="44" t="e">
        <f>'入力シート２'!I6</f>
        <v>#VALUE!</v>
      </c>
      <c r="J2" s="44" t="e">
        <f>'入力シート２'!I7</f>
        <v>#VALUE!</v>
      </c>
      <c r="K2" s="44" t="e">
        <f>'入力シート２'!I8</f>
        <v>#VALUE!</v>
      </c>
      <c r="L2" s="44" t="e">
        <f>'入力シート２'!I9</f>
        <v>#VALUE!</v>
      </c>
      <c r="M2" s="44" t="e">
        <f>'入力シート２'!I10</f>
        <v>#VALUE!</v>
      </c>
      <c r="N2" s="44" t="e">
        <f>'入力シート２'!I11</f>
        <v>#VALUE!</v>
      </c>
      <c r="O2" s="44"/>
    </row>
    <row r="3" spans="1:14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2.75">
      <c r="A4" s="85"/>
      <c r="B4" s="85" t="s">
        <v>67</v>
      </c>
      <c r="C4" s="85" t="s">
        <v>34</v>
      </c>
      <c r="D4" s="85" t="s">
        <v>66</v>
      </c>
      <c r="E4" s="85" t="s">
        <v>109</v>
      </c>
      <c r="F4" s="85">
        <v>1</v>
      </c>
      <c r="G4" s="85">
        <v>2</v>
      </c>
      <c r="H4" s="85">
        <v>3</v>
      </c>
      <c r="I4" s="85">
        <v>4</v>
      </c>
      <c r="J4" s="85">
        <v>5</v>
      </c>
      <c r="K4" s="85">
        <v>6</v>
      </c>
      <c r="L4" s="85">
        <v>7</v>
      </c>
      <c r="M4" s="85">
        <v>8</v>
      </c>
      <c r="N4" s="85"/>
    </row>
    <row r="5" spans="1:14" ht="12.75">
      <c r="A5" s="85">
        <f>'入力シート１'!B15</f>
        <v>0</v>
      </c>
      <c r="B5" s="44">
        <f>'入力シート１'!G20</f>
        <v>0</v>
      </c>
      <c r="C5" s="44">
        <f>'入力シート１'!B12</f>
        <v>0</v>
      </c>
      <c r="D5" s="44">
        <f>'入力シート１'!B33</f>
        <v>0</v>
      </c>
      <c r="E5" s="44">
        <f>'入力シート１'!B36</f>
        <v>0</v>
      </c>
      <c r="F5" s="44" t="e">
        <f>'入力シート２'!I16</f>
        <v>#VALUE!</v>
      </c>
      <c r="G5" s="44" t="e">
        <f>'入力シート２'!I17</f>
        <v>#VALUE!</v>
      </c>
      <c r="H5" s="44" t="e">
        <f>'入力シート２'!I18</f>
        <v>#VALUE!</v>
      </c>
      <c r="I5" s="44" t="e">
        <f>'入力シート２'!I19</f>
        <v>#VALUE!</v>
      </c>
      <c r="J5" s="44" t="e">
        <f>'入力シート２'!I20</f>
        <v>#VALUE!</v>
      </c>
      <c r="K5" s="44" t="e">
        <f>'入力シート２'!I21</f>
        <v>#VALUE!</v>
      </c>
      <c r="L5" s="44" t="e">
        <f>'入力シート２'!I22</f>
        <v>#VALUE!</v>
      </c>
      <c r="M5" s="44" t="e">
        <f>'入力シート２'!I23</f>
        <v>#VALUE!</v>
      </c>
      <c r="N5" s="85"/>
    </row>
  </sheetData>
  <sheetProtection password="EE8D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t_yamane</dc:creator>
  <cp:keywords/>
  <dc:description/>
  <cp:lastModifiedBy>Owner</cp:lastModifiedBy>
  <cp:lastPrinted>2014-10-21T05:50:57Z</cp:lastPrinted>
  <dcterms:created xsi:type="dcterms:W3CDTF">2014-06-08T12:47:17Z</dcterms:created>
  <dcterms:modified xsi:type="dcterms:W3CDTF">2020-12-21T11:08:00Z</dcterms:modified>
  <cp:category/>
  <cp:version/>
  <cp:contentType/>
  <cp:contentStatus/>
</cp:coreProperties>
</file>