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460" windowWidth="25600" windowHeight="14460" tabRatio="768" activeTab="0"/>
  </bookViews>
  <sheets>
    <sheet name="はじめにお読み下さい。" sheetId="1" r:id="rId1"/>
    <sheet name="一覧様式" sheetId="2" r:id="rId2"/>
    <sheet name="計算シート" sheetId="3" state="hidden" r:id="rId3"/>
    <sheet name="確認シート" sheetId="4" r:id="rId4"/>
    <sheet name="登録学校" sheetId="5" state="hidden" r:id="rId5"/>
    <sheet name="Ichiran" sheetId="6" r:id="rId6"/>
  </sheets>
  <externalReferences>
    <externalReference r:id="rId9"/>
  </externalReferences>
  <definedNames>
    <definedName name="_Tｸﾗﾌﾞ中学">'計算シート'!$DL$3:$DL$8</definedName>
    <definedName name="_T京築小学">'計算シート'!$DH$2:$DH$50</definedName>
    <definedName name="_T京築中学">'計算シート'!$DD$2:$DD$50</definedName>
    <definedName name="_T筑後中学">'計算シート'!$AR$2:$AR$100</definedName>
    <definedName name="_T筑前小学">'計算シート'!$CZ$2:$CZ$50</definedName>
    <definedName name="_T筑前中学">'計算シート'!$CV$2:$CV$100</definedName>
    <definedName name="_T筑豊一般">'計算シート'!$AZ$2:$AZ$50</definedName>
    <definedName name="_T筑豊高校">'計算シート'!$BD$2:$BD$50</definedName>
    <definedName name="_T筑豊小学">'計算シート'!$BL$2:$BL$50</definedName>
    <definedName name="_T筑豊中学">'計算シート'!$BH$2:$BH$100</definedName>
    <definedName name="_T中部一般">'計算シート'!$BP$2:$BP$50</definedName>
    <definedName name="_T中部高校">'計算シート'!$BT$2:$BT$100</definedName>
    <definedName name="_T南部一般">'計算シート'!$AJ$2:$AJ$50</definedName>
    <definedName name="_T南部高校">'計算シート'!$AN$2:$AN$50</definedName>
    <definedName name="_T福岡中学">'計算シート'!$BX$2:$BX$100</definedName>
    <definedName name="_T北九小学">'計算シート'!$CR$2:$CR$50</definedName>
    <definedName name="_T北九中学">'計算シート'!$CN$2:$CN$100</definedName>
    <definedName name="_T北部一般">'計算シート'!$CF$2:$CF$100</definedName>
    <definedName name="_T北部高校">'計算シート'!$CJ$2:$CJ$100</definedName>
    <definedName name="_xlnm.Print_Area" localSheetId="5">'Ichiran'!$A$1:$O$51</definedName>
    <definedName name="_xlnm.Print_Area" localSheetId="1">'一覧様式'!$A$1:$AA$33</definedName>
    <definedName name="R一般女1">'計算シート'!$W$21:$W$22</definedName>
    <definedName name="R一般女2">'計算シート'!$W$24:$W$25</definedName>
    <definedName name="R一般男1">'計算シート'!$K$21:$K$22</definedName>
    <definedName name="R一般男2">'計算シート'!$K$24:$K$25</definedName>
    <definedName name="R高校女1">'計算シート'!$W$21:$W$22</definedName>
    <definedName name="R高校女2">'計算シート'!$W$24:$W$25</definedName>
    <definedName name="R高校男1">'計算シート'!$K$21:$K$22</definedName>
    <definedName name="R高校男2">'計算シート'!$K$24:$K$25</definedName>
    <definedName name="R小学女1">'計算シート'!$AB$21:$AB$22</definedName>
    <definedName name="R小学男1">'計算シート'!$P$21:$P$22</definedName>
    <definedName name="R中学女1">'計算シート'!$Y$21:$Y$22</definedName>
    <definedName name="R中学女2">'計算シート'!$Y$24:$Y$25</definedName>
    <definedName name="R中学男1">'計算シート'!$M$21:$M$22</definedName>
    <definedName name="R中学男2">'計算シート'!$M$24:$M$25</definedName>
    <definedName name="クラス">'計算シート'!$J$1:$Y$1</definedName>
    <definedName name="その他" localSheetId="3">'[1]計算シート'!#REF!</definedName>
    <definedName name="一般高校女子">'計算シート'!$W$2:$W$3</definedName>
    <definedName name="一般高校女子1">'計算シート'!$W$2:$W$3</definedName>
    <definedName name="一般高校女子2">'計算シート'!$W$2:$W$3</definedName>
    <definedName name="一般高校女子3">'計算シート'!$W$2:$W$3</definedName>
    <definedName name="一般高校女子4">'計算シート'!$W$2:$W$3</definedName>
    <definedName name="一般高校男子">'計算シート'!$K$2:$K$3</definedName>
    <definedName name="一般高校男子1">'計算シート'!$K$2:$K$3</definedName>
    <definedName name="一般高校男子2">'計算シート'!$K$2:$K$3</definedName>
    <definedName name="一般高校男子3">'計算シート'!$K$2:$K$3</definedName>
    <definedName name="一般高校男子4">'計算シート'!$K$2:$K$3</definedName>
    <definedName name="一般女クラス">'計算シート'!$E$31:$E$33</definedName>
    <definedName name="一般女子">'計算シート'!$V$2:$V$19</definedName>
    <definedName name="一般女子1">'計算シート'!$V$2:$V$19</definedName>
    <definedName name="一般女子2">'計算シート'!$V$2:$V$19</definedName>
    <definedName name="一般女子3">'計算シート'!$V$2:$V$19</definedName>
    <definedName name="一般女子4">'計算シート'!$V$2:$V$19</definedName>
    <definedName name="一般男クラス">'計算シート'!$E$25:$E$27</definedName>
    <definedName name="一般男子">'計算シート'!$J$2:$J$19</definedName>
    <definedName name="一般男子1">'計算シート'!$J$2:$J$19</definedName>
    <definedName name="一般男子2">'計算シート'!$J$2:$J$19</definedName>
    <definedName name="一般男子3">'計算シート'!$J$2:$J$19</definedName>
    <definedName name="一般男子4">'計算シート'!$J$2:$J$19</definedName>
    <definedName name="一般地区">'計算シート'!$E$2:$E$7</definedName>
    <definedName name="一般筑豊コード">'計算シート'!$AZ$3:$BA$50</definedName>
    <definedName name="一般中部コード">'計算シート'!$BP$3:$BQ$50</definedName>
    <definedName name="一般南部コード">'計算シート'!$AJ$3:$AK$50</definedName>
    <definedName name="一般年">'計算シート'!$E$13:$E$17</definedName>
    <definedName name="一般北部コード">'計算シート'!$CF$3:$CG$100</definedName>
    <definedName name="高校女クラス">'計算シート'!$D$31:$D$33</definedName>
    <definedName name="高校女子1">'計算シート'!$X$2:$X$19</definedName>
    <definedName name="高校女子2">'計算シート'!$X$2:$X$19</definedName>
    <definedName name="高校女子3">'計算シート'!$X$2:$X$19</definedName>
    <definedName name="高校男クラス">'計算シート'!$D$25:$D$27</definedName>
    <definedName name="高校男子1">'計算シート'!$L$2:$L$19</definedName>
    <definedName name="高校男子2">'計算シート'!$L$2:$L$19</definedName>
    <definedName name="高校男子3">'計算シート'!$L$2:$L$19</definedName>
    <definedName name="高校地区">'計算シート'!$D$2:$D$7</definedName>
    <definedName name="高校筑豊コード">'計算シート'!$BD$3:$BE$50</definedName>
    <definedName name="高校中部コード">'計算シート'!$BT$3:$BU$100</definedName>
    <definedName name="高校南部コード">'計算シート'!$AN$3:$AO$50</definedName>
    <definedName name="高校年">'計算シート'!$D$13:$D$15</definedName>
    <definedName name="高校北部コード">'計算シート'!$CJ$3:$CK$100</definedName>
    <definedName name="女子ABCｸﾗｽ">'計算シート'!$X$2:$X$5</definedName>
    <definedName name="女子Aｸﾗｽ">'計算シート'!$AA$2:$AA$9</definedName>
    <definedName name="女子Bｸﾗｽ">'計算シート'!$Z$2:$Z$8</definedName>
    <definedName name="女子Cｸﾗｽ">'計算シート'!$Y$2:$Y$6</definedName>
    <definedName name="小学京築コード">'計算シート'!$DH$3:$DI$50</definedName>
    <definedName name="小学女クラス">'計算シート'!$B$31:$B$32</definedName>
    <definedName name="小学女子1">'計算シート'!$AB$1:$AB$19</definedName>
    <definedName name="小学女子2">'計算シート'!$AC$1:$AC$19</definedName>
    <definedName name="小学女子3">'計算シート'!$AD$2:$AD$18</definedName>
    <definedName name="小学女子4">'計算シート'!$AE$2:$AE$19</definedName>
    <definedName name="小学女子5">'計算シート'!$AF$2:$AF$19</definedName>
    <definedName name="小学女子6">'計算シート'!$AG$2:$AG$19</definedName>
    <definedName name="小学男クラス">'計算シート'!$B$25:$B$26</definedName>
    <definedName name="小学男子1">'計算シート'!$P$2:$P$19</definedName>
    <definedName name="小学男子3">'計算シート'!$R$2:$R$19</definedName>
    <definedName name="小学男子4">'計算シート'!$S$2:$S$19</definedName>
    <definedName name="小学男子5">'計算シート'!$T$2:$T$19</definedName>
    <definedName name="小学男子6">'計算シート'!$U$2:$U$19</definedName>
    <definedName name="小学地区">'計算シート'!$B$2:$B$8</definedName>
    <definedName name="小学筑前コード">'計算シート'!$CZ$3:$DA$50</definedName>
    <definedName name="小学筑豊コード">'計算シート'!$BL$3:$BM$50</definedName>
    <definedName name="小学年">'計算シート'!$B$13:$B$19</definedName>
    <definedName name="小学北九コード">'計算シート'!$CR$3:$CS$100</definedName>
    <definedName name="男子ABCｸﾗｽ">'計算シート'!$L$2:$L$5</definedName>
    <definedName name="男子Aｸﾗｽ">'計算シート'!$O$2:$O$9</definedName>
    <definedName name="男子Bｸﾗｽ">'計算シート'!$N$2:$N$8</definedName>
    <definedName name="男子Cｸﾗｽ">'計算シート'!$M$2:$M$6</definedName>
    <definedName name="中学1女ｸﾗｽ">'計算シート'!$B$45:$B$48</definedName>
    <definedName name="中学1男ｸﾗｽ">'計算シート'!$B$38:$B$41</definedName>
    <definedName name="中学2女ｸﾗｽ">'計算シート'!$C$45:$C$48</definedName>
    <definedName name="中学2男ｸﾗｽ">'計算シート'!$C$38:$C$41</definedName>
    <definedName name="中学3女ｸﾗｽ">'計算シート'!$D$45:$D$48</definedName>
    <definedName name="中学3男ｸﾗｽ">'計算シート'!$D$38:$D$41</definedName>
    <definedName name="中学クラブコード">'計算シート'!$DL$3:$DM$10</definedName>
    <definedName name="中学京築コード">'計算シート'!$DD$3:$DE$50</definedName>
    <definedName name="中学女クラス">'計算シート'!$C$31:$C$32</definedName>
    <definedName name="中学女子1">'計算シート'!$Y$2:$Y$19</definedName>
    <definedName name="中学女子2">'計算シート'!$Z$2:$Z$19</definedName>
    <definedName name="中学女子3">'計算シート'!$AA$2:$AA$19</definedName>
    <definedName name="中学女子ｸﾗｽ">'計算シート'!$W$2:$W$4</definedName>
    <definedName name="中学男クラス">'計算シート'!$C$25:$C$26</definedName>
    <definedName name="中学男子1">'計算シート'!$M$2:$M$19</definedName>
    <definedName name="中学男子2">'計算シート'!$N$2:$N$19</definedName>
    <definedName name="中学男子3">'計算シート'!$O$2:$O$19</definedName>
    <definedName name="中学男子ｸﾗｽ">'計算シート'!$K$2:$K$4</definedName>
    <definedName name="中学地区">'計算シート'!$C$2:$C$9</definedName>
    <definedName name="中学筑後コード">'計算シート'!$AR$3:$AS$100</definedName>
    <definedName name="中学筑前コード">'計算シート'!$CV$3:$CW$100</definedName>
    <definedName name="中学筑豊コード">'計算シート'!$BH$3:$BI$100</definedName>
    <definedName name="中学年">'計算シート'!$C$13:$C$15</definedName>
    <definedName name="中学福岡コード">'計算シート'!$BX$3:$BY$100</definedName>
    <definedName name="中学北九コード">'計算シート'!$CN$3:$CO$100</definedName>
    <definedName name="名簿">#REF!</definedName>
  </definedNames>
  <calcPr fullCalcOnLoad="1"/>
</workbook>
</file>

<file path=xl/sharedStrings.xml><?xml version="1.0" encoding="utf-8"?>
<sst xmlns="http://schemas.openxmlformats.org/spreadsheetml/2006/main" count="1146" uniqueCount="978">
  <si>
    <t>個人
混成</t>
  </si>
  <si>
    <t>3年100m</t>
  </si>
  <si>
    <t>400m</t>
  </si>
  <si>
    <t>3000m</t>
  </si>
  <si>
    <t>110mH</t>
  </si>
  <si>
    <t>棒高跳</t>
  </si>
  <si>
    <t>四種競技</t>
  </si>
  <si>
    <t>2年100m</t>
  </si>
  <si>
    <t>間違いがあればJAAFで登録し直してください。</t>
  </si>
  <si>
    <t>←間違いがあれば早急にJAAFで申請し直してください。</t>
  </si>
  <si>
    <t>1年100m</t>
  </si>
  <si>
    <t>1年1500m</t>
  </si>
  <si>
    <t>1500m</t>
  </si>
  <si>
    <t>100mH</t>
  </si>
  <si>
    <t>リレー参加資格記録（必ず記入して下さい。）</t>
  </si>
  <si>
    <t>○</t>
  </si>
  <si>
    <t>400m</t>
  </si>
  <si>
    <t>110mH</t>
  </si>
  <si>
    <t>小倉聴覚特支</t>
  </si>
  <si>
    <t>筑紫中央高</t>
  </si>
  <si>
    <t>筑紫高</t>
  </si>
  <si>
    <t>武蔵台高</t>
  </si>
  <si>
    <t>福岡農高</t>
  </si>
  <si>
    <t>太宰府高</t>
  </si>
  <si>
    <t>福岡女子商高</t>
  </si>
  <si>
    <t>糸島高</t>
  </si>
  <si>
    <t>糸島農高</t>
  </si>
  <si>
    <t>福岡魁誠高</t>
  </si>
  <si>
    <t>宇美商高</t>
  </si>
  <si>
    <t>須恵高</t>
  </si>
  <si>
    <t>春日中</t>
  </si>
  <si>
    <t>四種競技参加資格記録</t>
  </si>
  <si>
    <t>氏名</t>
  </si>
  <si>
    <t>記録</t>
  </si>
  <si>
    <t>春日東中</t>
  </si>
  <si>
    <t>春日西中</t>
  </si>
  <si>
    <t>春日南中</t>
  </si>
  <si>
    <t>春日北中</t>
  </si>
  <si>
    <t>春日野中</t>
  </si>
  <si>
    <t>大野東中</t>
  </si>
  <si>
    <t>大野中</t>
  </si>
  <si>
    <t>大利中</t>
  </si>
  <si>
    <t>平野中</t>
  </si>
  <si>
    <t>御陵中</t>
  </si>
  <si>
    <t>二日市中</t>
  </si>
  <si>
    <t>筑山中</t>
  </si>
  <si>
    <t>筑紫野中</t>
  </si>
  <si>
    <t>天拝中</t>
  </si>
  <si>
    <t>筑紫野南中</t>
  </si>
  <si>
    <t>学業院中</t>
  </si>
  <si>
    <t>太宰府中</t>
  </si>
  <si>
    <t>太宰府東中</t>
  </si>
  <si>
    <t>太宰府西中</t>
  </si>
  <si>
    <t>那珂川中</t>
  </si>
  <si>
    <t>那珂川南中</t>
  </si>
  <si>
    <t>前原中</t>
  </si>
  <si>
    <t>前原西中</t>
  </si>
  <si>
    <t>前原東中</t>
  </si>
  <si>
    <t>二丈中</t>
  </si>
  <si>
    <t>福吉中</t>
  </si>
  <si>
    <t>志摩中</t>
  </si>
  <si>
    <t>宇美中</t>
  </si>
  <si>
    <t>宇美東中</t>
  </si>
  <si>
    <t>宇美南中</t>
  </si>
  <si>
    <t>志免中</t>
  </si>
  <si>
    <t>志免東中</t>
  </si>
  <si>
    <t>須恵中</t>
  </si>
  <si>
    <t>須恵東中</t>
  </si>
  <si>
    <t>粕屋中</t>
  </si>
  <si>
    <t>粕屋東中</t>
  </si>
  <si>
    <t>篠栗中</t>
  </si>
  <si>
    <t>篠栗北中</t>
  </si>
  <si>
    <t>久山中</t>
  </si>
  <si>
    <t>新宮中</t>
  </si>
  <si>
    <t>古賀中</t>
  </si>
  <si>
    <t>古賀北中</t>
  </si>
  <si>
    <t>古賀東中</t>
  </si>
  <si>
    <t>城山中</t>
  </si>
  <si>
    <t>宗像中央中</t>
  </si>
  <si>
    <t>日の里中</t>
  </si>
  <si>
    <t>自由ヶ丘中</t>
  </si>
  <si>
    <t>河東中</t>
  </si>
  <si>
    <t>福間中</t>
  </si>
  <si>
    <t>福間東中</t>
  </si>
  <si>
    <t>津屋崎中</t>
  </si>
  <si>
    <t>玄海中</t>
  </si>
  <si>
    <t>大島中</t>
  </si>
  <si>
    <t>筑陽学園中</t>
  </si>
  <si>
    <t>那珂川北中</t>
  </si>
  <si>
    <t>Genkai AC</t>
  </si>
  <si>
    <t>京築陸協</t>
  </si>
  <si>
    <t>豊津陸協</t>
  </si>
  <si>
    <t>空自築城</t>
  </si>
  <si>
    <t>UAC</t>
  </si>
  <si>
    <t>青豊高</t>
  </si>
  <si>
    <t>築上西高</t>
  </si>
  <si>
    <t>育徳館高</t>
  </si>
  <si>
    <t>苅田工高</t>
  </si>
  <si>
    <t>京都高</t>
  </si>
  <si>
    <t>行橋高</t>
  </si>
  <si>
    <t>行橋中</t>
  </si>
  <si>
    <t>長峡中</t>
  </si>
  <si>
    <t>中京中</t>
  </si>
  <si>
    <t>泉中</t>
  </si>
  <si>
    <t>仲津中</t>
  </si>
  <si>
    <t>八屋中</t>
  </si>
  <si>
    <t>千束中</t>
  </si>
  <si>
    <t>苅田中</t>
  </si>
  <si>
    <t>新津中</t>
  </si>
  <si>
    <t>豊津中</t>
  </si>
  <si>
    <t>犀川中</t>
  </si>
  <si>
    <t>椎田中</t>
  </si>
  <si>
    <t>築城中</t>
  </si>
  <si>
    <t>今元中</t>
  </si>
  <si>
    <t>角田中</t>
  </si>
  <si>
    <t>伊良原中</t>
  </si>
  <si>
    <t>育徳館中</t>
  </si>
  <si>
    <t>勝山中</t>
  </si>
  <si>
    <t>合岩中</t>
  </si>
  <si>
    <t>吉富中</t>
  </si>
  <si>
    <t>苅田与原RC</t>
  </si>
  <si>
    <t>新田原ﾗﾝﾅｰｽﾞ</t>
  </si>
  <si>
    <t>みやこJAC</t>
  </si>
  <si>
    <t>椎田少年陸ｸ</t>
  </si>
  <si>
    <t>山田</t>
  </si>
  <si>
    <t>中学年</t>
  </si>
  <si>
    <t>高校年</t>
  </si>
  <si>
    <t>一般年</t>
  </si>
  <si>
    <t>中学男クラス</t>
  </si>
  <si>
    <t>中学女クラス</t>
  </si>
  <si>
    <t>高校男クラス</t>
  </si>
  <si>
    <t>一般男クラス</t>
  </si>
  <si>
    <t>高校女クラス</t>
  </si>
  <si>
    <t>一般女クラス</t>
  </si>
  <si>
    <t>中学男子</t>
  </si>
  <si>
    <t>高校男子</t>
  </si>
  <si>
    <t>一般男子</t>
  </si>
  <si>
    <t>高校女子</t>
  </si>
  <si>
    <t>一般女子</t>
  </si>
  <si>
    <t>砲丸投</t>
  </si>
  <si>
    <t>ここに記入して下さい｡</t>
  </si>
  <si>
    <t>所属名がリストにない場合</t>
  </si>
  <si>
    <t>団体コード</t>
  </si>
  <si>
    <t>No</t>
  </si>
  <si>
    <t>クラス</t>
  </si>
  <si>
    <t>ﾔﾏﾀﾞ</t>
  </si>
  <si>
    <t>100m</t>
  </si>
  <si>
    <t>登録
ﾅﾝﾊﾞｰ</t>
  </si>
  <si>
    <t>T南部一般</t>
  </si>
  <si>
    <t>T南部高校</t>
  </si>
  <si>
    <t>T筑後中学</t>
  </si>
  <si>
    <t>T筑後小学</t>
  </si>
  <si>
    <t>T筑豊一般</t>
  </si>
  <si>
    <t>T筑豊高校</t>
  </si>
  <si>
    <t>T筑豊中学</t>
  </si>
  <si>
    <t>T中部一般</t>
  </si>
  <si>
    <t>T中部高校</t>
  </si>
  <si>
    <t>T福岡中学</t>
  </si>
  <si>
    <t>T福岡小学</t>
  </si>
  <si>
    <t>T北部一般</t>
  </si>
  <si>
    <t>T北部高校</t>
  </si>
  <si>
    <t>T北九中学</t>
  </si>
  <si>
    <t>T北九小学</t>
  </si>
  <si>
    <t>T筑前中学</t>
  </si>
  <si>
    <t>T筑前小学</t>
  </si>
  <si>
    <t>T京築中学</t>
  </si>
  <si>
    <t>T京築小学</t>
  </si>
  <si>
    <t>T筑豊小学</t>
  </si>
  <si>
    <t>④申込み責任者</t>
  </si>
  <si>
    <t>⑤連絡先（携帯等）</t>
  </si>
  <si>
    <t>男子</t>
  </si>
  <si>
    <t>女子</t>
  </si>
  <si>
    <t>年月日</t>
  </si>
  <si>
    <t>大会名</t>
  </si>
  <si>
    <t>参加記録</t>
  </si>
  <si>
    <t>参加記録</t>
  </si>
  <si>
    <t>D1234</t>
  </si>
  <si>
    <t>審判員</t>
  </si>
  <si>
    <t>4×100mR</t>
  </si>
  <si>
    <t>クラス</t>
  </si>
  <si>
    <t>リレー１</t>
  </si>
  <si>
    <t>リレー２</t>
  </si>
  <si>
    <t>4×400mR</t>
  </si>
  <si>
    <t>4×400mR</t>
  </si>
  <si>
    <t>合計</t>
  </si>
  <si>
    <t>高校県外</t>
  </si>
  <si>
    <t>一般県外</t>
  </si>
  <si>
    <t>計</t>
  </si>
  <si>
    <t>他の種目</t>
  </si>
  <si>
    <t>混成</t>
  </si>
  <si>
    <t>小学地区</t>
  </si>
  <si>
    <t>小学年</t>
  </si>
  <si>
    <t>小学男クラス</t>
  </si>
  <si>
    <t>小学女クラス</t>
  </si>
  <si>
    <t>小学男子</t>
  </si>
  <si>
    <t>小学女子</t>
  </si>
  <si>
    <t>小学男子1</t>
  </si>
  <si>
    <t>小学男子2</t>
  </si>
  <si>
    <t>小学男子3</t>
  </si>
  <si>
    <t>小学男子4</t>
  </si>
  <si>
    <t>小学男子5</t>
  </si>
  <si>
    <t>小学男子6</t>
  </si>
  <si>
    <t>小学女子1</t>
  </si>
  <si>
    <t>小学女子2</t>
  </si>
  <si>
    <t>小学女子3</t>
  </si>
  <si>
    <t>小学女子4</t>
  </si>
  <si>
    <t>小学女子5</t>
  </si>
  <si>
    <t>小学女子6</t>
  </si>
  <si>
    <t>走幅跳</t>
  </si>
  <si>
    <t>中学女子</t>
  </si>
  <si>
    <t>走高跳</t>
  </si>
  <si>
    <t>は、人数オーバーです。</t>
  </si>
  <si>
    <t>制限数</t>
  </si>
  <si>
    <t>出場数</t>
  </si>
  <si>
    <t>200m</t>
  </si>
  <si>
    <t>ﾁｰﾑ</t>
  </si>
  <si>
    <t>中学</t>
  </si>
  <si>
    <t>年月日</t>
  </si>
  <si>
    <t>大会名</t>
  </si>
  <si>
    <t>中学1男ｸﾗｽ</t>
  </si>
  <si>
    <t>中学2男ｸﾗｽ</t>
  </si>
  <si>
    <t>中学3男ｸﾗｽ</t>
  </si>
  <si>
    <t>中学1女ｸﾗｽ</t>
  </si>
  <si>
    <t>中学2女ｸﾗｽ</t>
  </si>
  <si>
    <t>中学3女ｸﾗｽ</t>
  </si>
  <si>
    <t>200m</t>
  </si>
  <si>
    <t>3000m</t>
  </si>
  <si>
    <t>800m</t>
  </si>
  <si>
    <t>800m</t>
  </si>
  <si>
    <t>男子ABCｸﾗｽ</t>
  </si>
  <si>
    <t>男子Cｸﾗｽ</t>
  </si>
  <si>
    <t>男子Bｸﾗｽ</t>
  </si>
  <si>
    <t>男子Aｸﾗｽ</t>
  </si>
  <si>
    <t>女子ABCｸﾗｽ</t>
  </si>
  <si>
    <t>女子Cｸﾗｽ</t>
  </si>
  <si>
    <t>女子Bｸﾗｽ</t>
  </si>
  <si>
    <t>女子Aｸﾗｽ</t>
  </si>
  <si>
    <t>中学男子ｸﾗｽ</t>
  </si>
  <si>
    <t>中学女子ｸﾗｽ</t>
  </si>
  <si>
    <t>朝日記録会</t>
  </si>
  <si>
    <t>110mJH</t>
  </si>
  <si>
    <t>男子</t>
  </si>
  <si>
    <t>女子</t>
  </si>
  <si>
    <t>姓</t>
  </si>
  <si>
    <t>名</t>
  </si>
  <si>
    <t>学
年</t>
  </si>
  <si>
    <t>種目１</t>
  </si>
  <si>
    <t>種目２</t>
  </si>
  <si>
    <t>性
別</t>
  </si>
  <si>
    <t>ﾌﾘｾｲ</t>
  </si>
  <si>
    <t>ﾌﾘﾒｲ</t>
  </si>
  <si>
    <t>種目名</t>
  </si>
  <si>
    <t>団体コード</t>
  </si>
  <si>
    <t>選手ナンバー</t>
  </si>
  <si>
    <t>性別</t>
  </si>
  <si>
    <t>選手名</t>
  </si>
  <si>
    <t>選手カナ</t>
  </si>
  <si>
    <t>所属名</t>
  </si>
  <si>
    <t>学年</t>
  </si>
  <si>
    <t>種目1</t>
  </si>
  <si>
    <t>参考記録1</t>
  </si>
  <si>
    <t>種目2</t>
  </si>
  <si>
    <t>参考記録2</t>
  </si>
  <si>
    <t>種目3</t>
  </si>
  <si>
    <t>参考記録3</t>
  </si>
  <si>
    <t>リレー1</t>
  </si>
  <si>
    <t>リレー2</t>
  </si>
  <si>
    <t>リレー</t>
  </si>
  <si>
    <t>所属ID</t>
  </si>
  <si>
    <t>半角スペース</t>
  </si>
  <si>
    <t>参加人数</t>
  </si>
  <si>
    <t>リレー数</t>
  </si>
  <si>
    <t>参加料合計</t>
  </si>
  <si>
    <t>申込み方法
（お願い）</t>
  </si>
  <si>
    <t>例</t>
  </si>
  <si>
    <t>太郎</t>
  </si>
  <si>
    <t>ﾀﾛｳ</t>
  </si>
  <si>
    <t>男</t>
  </si>
  <si>
    <t>田原中</t>
  </si>
  <si>
    <t>福島高</t>
  </si>
  <si>
    <t>福島中</t>
  </si>
  <si>
    <t>本城中</t>
  </si>
  <si>
    <t>庄内中</t>
  </si>
  <si>
    <t>山田中</t>
  </si>
  <si>
    <t>住吉中</t>
  </si>
  <si>
    <t xml:space="preserve"> </t>
  </si>
  <si>
    <t>①種別</t>
  </si>
  <si>
    <t>②地区名</t>
  </si>
  <si>
    <t>③所属名</t>
  </si>
  <si>
    <t>中学地区</t>
  </si>
  <si>
    <t>高校地区</t>
  </si>
  <si>
    <t>一般地区</t>
  </si>
  <si>
    <t>筑後</t>
  </si>
  <si>
    <t>筑豊</t>
  </si>
  <si>
    <t>福岡</t>
  </si>
  <si>
    <t>北九</t>
  </si>
  <si>
    <t>筑前</t>
  </si>
  <si>
    <t>京築</t>
  </si>
  <si>
    <t>南部</t>
  </si>
  <si>
    <t>中部</t>
  </si>
  <si>
    <t>北部</t>
  </si>
  <si>
    <t>県外</t>
  </si>
  <si>
    <t>一般男子</t>
  </si>
  <si>
    <t>一般高校男子</t>
  </si>
  <si>
    <t>一般女子</t>
  </si>
  <si>
    <t>一般高校女子</t>
  </si>
  <si>
    <t>一般</t>
  </si>
  <si>
    <t>高校</t>
  </si>
  <si>
    <t>中学</t>
  </si>
  <si>
    <t>久留米自衛隊</t>
  </si>
  <si>
    <t>久留米高専</t>
  </si>
  <si>
    <t>大川市役所</t>
  </si>
  <si>
    <t>南部指導者ｸ</t>
  </si>
  <si>
    <t>三井水道企業団</t>
  </si>
  <si>
    <t>有明高専</t>
  </si>
  <si>
    <t>久留米ｻﾌﾞﾄﾗｯｸ</t>
  </si>
  <si>
    <t>小郡市陸協</t>
  </si>
  <si>
    <t>大牟田市陸協</t>
  </si>
  <si>
    <t>朝倉東高</t>
  </si>
  <si>
    <t>朝倉高</t>
  </si>
  <si>
    <t>明善高</t>
  </si>
  <si>
    <t>久留米高</t>
  </si>
  <si>
    <t>久留米筑水高</t>
  </si>
  <si>
    <t>南筑高</t>
  </si>
  <si>
    <t>久留米商高</t>
  </si>
  <si>
    <t>三井高</t>
  </si>
  <si>
    <t>小郡高</t>
  </si>
  <si>
    <t>三井中央高</t>
  </si>
  <si>
    <t>浮羽究真館高</t>
  </si>
  <si>
    <t>輝翔館高</t>
  </si>
  <si>
    <t>浮羽工高</t>
  </si>
  <si>
    <t>大川樟風高</t>
  </si>
  <si>
    <t>三潴高</t>
  </si>
  <si>
    <t>八女農高</t>
  </si>
  <si>
    <t>八女高</t>
  </si>
  <si>
    <t>八女工高</t>
  </si>
  <si>
    <t>黒木高</t>
  </si>
  <si>
    <t>伝習館高</t>
  </si>
  <si>
    <t>山門高</t>
  </si>
  <si>
    <t>三池高</t>
  </si>
  <si>
    <t>三池工高</t>
  </si>
  <si>
    <t>ありあけ新世高</t>
  </si>
  <si>
    <t>大牟田北高</t>
  </si>
  <si>
    <t>久留米附設高</t>
  </si>
  <si>
    <t>久留米学園高</t>
  </si>
  <si>
    <t>祐誠高</t>
  </si>
  <si>
    <t>久留米信愛女高</t>
  </si>
  <si>
    <t>八女学院高</t>
  </si>
  <si>
    <t>西日本短大附高</t>
  </si>
  <si>
    <t>柳川高</t>
  </si>
  <si>
    <t>杉森女子高</t>
  </si>
  <si>
    <t>明光学園高</t>
  </si>
  <si>
    <t>大牟田高</t>
  </si>
  <si>
    <t>誠修高</t>
  </si>
  <si>
    <t>十文字中</t>
  </si>
  <si>
    <t>南陵中</t>
  </si>
  <si>
    <t>秋月中</t>
  </si>
  <si>
    <t>朝倉･甘木中</t>
  </si>
  <si>
    <t>東峰中</t>
  </si>
  <si>
    <t>杷木中</t>
  </si>
  <si>
    <t>比良松中</t>
  </si>
  <si>
    <t>三輪中</t>
  </si>
  <si>
    <t>夜須中</t>
  </si>
  <si>
    <t>久･城南中</t>
  </si>
  <si>
    <t>江南中</t>
  </si>
  <si>
    <t>櫛原中</t>
  </si>
  <si>
    <t>牟田山中</t>
  </si>
  <si>
    <t>諏訪中</t>
  </si>
  <si>
    <t>良山中</t>
  </si>
  <si>
    <t>明星中</t>
  </si>
  <si>
    <t>宮ノ陣中</t>
  </si>
  <si>
    <t>荒木中</t>
  </si>
  <si>
    <t>筑邦西中</t>
  </si>
  <si>
    <t>屏水中</t>
  </si>
  <si>
    <t>青陵中</t>
  </si>
  <si>
    <t>高牟礼中</t>
  </si>
  <si>
    <t>宝城中</t>
  </si>
  <si>
    <t>大原中</t>
  </si>
  <si>
    <t>立石中</t>
  </si>
  <si>
    <t>小郡中</t>
  </si>
  <si>
    <t>三国中</t>
  </si>
  <si>
    <t>北野中</t>
  </si>
  <si>
    <t>大刀洗中</t>
  </si>
  <si>
    <t>浮羽中</t>
  </si>
  <si>
    <t>吉井中</t>
  </si>
  <si>
    <t>田主丸中</t>
  </si>
  <si>
    <t>大川中</t>
  </si>
  <si>
    <t>昭代中</t>
  </si>
  <si>
    <t>大川東中</t>
  </si>
  <si>
    <t>大川南中</t>
  </si>
  <si>
    <t>三潴中</t>
  </si>
  <si>
    <t>城島中</t>
  </si>
  <si>
    <t>大木中</t>
  </si>
  <si>
    <t>八女･南中</t>
  </si>
  <si>
    <t>八女･西中</t>
  </si>
  <si>
    <t>見崎中</t>
  </si>
  <si>
    <t>羽犬塚中</t>
  </si>
  <si>
    <t>筑後中</t>
  </si>
  <si>
    <t>筑後北中</t>
  </si>
  <si>
    <t>黒木中</t>
  </si>
  <si>
    <t>矢部中</t>
  </si>
  <si>
    <t>上陽中</t>
  </si>
  <si>
    <t>星野中</t>
  </si>
  <si>
    <t>筑南中</t>
  </si>
  <si>
    <t>広川中</t>
  </si>
  <si>
    <t>柳城中</t>
  </si>
  <si>
    <t>大牟田中</t>
  </si>
  <si>
    <t>蒲池中</t>
  </si>
  <si>
    <t>柳南中</t>
  </si>
  <si>
    <t>大和中</t>
  </si>
  <si>
    <t>三橋中</t>
  </si>
  <si>
    <t>瀬高中</t>
  </si>
  <si>
    <t>東山中</t>
  </si>
  <si>
    <t>山川中</t>
  </si>
  <si>
    <t>高田中</t>
  </si>
  <si>
    <t>｢一覧様式｣シートに入力します。②→③→④→⑤→⑥　の順に記入してから、出場選手を入力してください。</t>
  </si>
  <si>
    <t>リレー・四種競技の参加記録は、一覧表の右側にある記入欄に必ず記入してください。</t>
  </si>
  <si>
    <t>松原中</t>
  </si>
  <si>
    <t>白光中</t>
  </si>
  <si>
    <t>歴木中</t>
  </si>
  <si>
    <t>大･田隈中</t>
  </si>
  <si>
    <t>橘中</t>
  </si>
  <si>
    <t>大･甘木中</t>
  </si>
  <si>
    <t>明光学園中</t>
  </si>
  <si>
    <t>久留米附設中</t>
  </si>
  <si>
    <t>輝翔館中</t>
  </si>
  <si>
    <t>八女学院中</t>
  </si>
  <si>
    <t>筑豊AC</t>
  </si>
  <si>
    <t>直鞍ｸﾗﾌﾞ</t>
  </si>
  <si>
    <t>ﾄﾖﾀ自動車九州</t>
  </si>
  <si>
    <t>筑豊指導者ｸﾗﾌﾞ</t>
  </si>
  <si>
    <t>ﾄﾖﾀ九州RC</t>
  </si>
  <si>
    <t>筑豊陸上ｸ</t>
  </si>
  <si>
    <t>鞍手高</t>
  </si>
  <si>
    <t>直方高</t>
  </si>
  <si>
    <t>筑豊高</t>
  </si>
  <si>
    <t>筑豊工高</t>
  </si>
  <si>
    <t>西鞍手高</t>
  </si>
  <si>
    <t>鞍手農高</t>
  </si>
  <si>
    <t>鞍手竜徳高</t>
  </si>
  <si>
    <t>鞍手商高</t>
  </si>
  <si>
    <t>嘉穂高</t>
  </si>
  <si>
    <t>嘉穂東高</t>
  </si>
  <si>
    <t>嘉穂総合高</t>
  </si>
  <si>
    <t>稲築志耕館高</t>
  </si>
  <si>
    <t>嘉穂工高</t>
  </si>
  <si>
    <t>山田高</t>
  </si>
  <si>
    <t>東鷹高</t>
  </si>
  <si>
    <t>田川工高</t>
  </si>
  <si>
    <t>西田川高</t>
  </si>
  <si>
    <t>田川高</t>
  </si>
  <si>
    <t>田川商高</t>
  </si>
  <si>
    <t>大和青藍高</t>
  </si>
  <si>
    <t>飯塚高</t>
  </si>
  <si>
    <t>近大福岡高</t>
  </si>
  <si>
    <t>日新館高</t>
  </si>
  <si>
    <t>福智高</t>
  </si>
  <si>
    <t>後藤寺中</t>
  </si>
  <si>
    <t>田川中</t>
  </si>
  <si>
    <t>田川鎮西中</t>
  </si>
  <si>
    <t>伊田中</t>
  </si>
  <si>
    <t>金川中</t>
  </si>
  <si>
    <t>田川中央中</t>
  </si>
  <si>
    <t>香春中</t>
  </si>
  <si>
    <t>勾金中</t>
  </si>
  <si>
    <t>赤中</t>
  </si>
  <si>
    <t>大任中</t>
  </si>
  <si>
    <t>添田中</t>
  </si>
  <si>
    <t>川崎中</t>
  </si>
  <si>
    <t>鷹峰中</t>
  </si>
  <si>
    <t>池尻中</t>
  </si>
  <si>
    <t>糸田中</t>
  </si>
  <si>
    <t>金田中</t>
  </si>
  <si>
    <t>方城中</t>
  </si>
  <si>
    <t>赤池中</t>
  </si>
  <si>
    <t>直方第一中</t>
  </si>
  <si>
    <t>直方第二中</t>
  </si>
  <si>
    <t>直方第三中</t>
  </si>
  <si>
    <t>植木中</t>
  </si>
  <si>
    <t>小竹中</t>
  </si>
  <si>
    <t>中間中</t>
  </si>
  <si>
    <t>中間北中</t>
  </si>
  <si>
    <t>中間東中</t>
  </si>
  <si>
    <t>中間南中</t>
  </si>
  <si>
    <t>水巻中</t>
  </si>
  <si>
    <t>水巻南中</t>
  </si>
  <si>
    <t>芦屋中</t>
  </si>
  <si>
    <t>遠賀中</t>
  </si>
  <si>
    <t>遠賀南中</t>
  </si>
  <si>
    <t>岡垣中</t>
  </si>
  <si>
    <t>岡垣東中</t>
  </si>
  <si>
    <t>飯塚第一中</t>
  </si>
  <si>
    <t>飯塚第二中</t>
  </si>
  <si>
    <t>菰田中</t>
  </si>
  <si>
    <t>二瀬中</t>
  </si>
  <si>
    <t>幸袋中</t>
  </si>
  <si>
    <t>飯塚鎮西中</t>
  </si>
  <si>
    <t>嘉穂中</t>
  </si>
  <si>
    <t>頴田中</t>
  </si>
  <si>
    <t>稲築中</t>
  </si>
  <si>
    <t>稲築東中</t>
  </si>
  <si>
    <t>碓井中</t>
  </si>
  <si>
    <t>筑穂中</t>
  </si>
  <si>
    <t>桂川中</t>
  </si>
  <si>
    <t>穂波東中</t>
  </si>
  <si>
    <t>穂波西中</t>
  </si>
  <si>
    <t>日新館中</t>
  </si>
  <si>
    <t>猪位金中</t>
  </si>
  <si>
    <t>弓削田中</t>
  </si>
  <si>
    <t>芦屋J.C.</t>
  </si>
  <si>
    <t>柴田ｱｽﾘｰﾄｸ</t>
  </si>
  <si>
    <t>田川RC</t>
  </si>
  <si>
    <t>小学</t>
  </si>
  <si>
    <t>DNP西日本</t>
  </si>
  <si>
    <t>福岡聴特支</t>
  </si>
  <si>
    <t>九電工</t>
  </si>
  <si>
    <t>西鉄</t>
  </si>
  <si>
    <t>福岡大ｸﾗﾌﾞ</t>
  </si>
  <si>
    <t>福岡市役所</t>
  </si>
  <si>
    <t>ｿﾆｯｸ福岡RC</t>
  </si>
  <si>
    <t>ＳＤ</t>
  </si>
  <si>
    <t>室見川RC</t>
  </si>
  <si>
    <t>中部指導者ｸ</t>
  </si>
  <si>
    <t>福岡県庁</t>
  </si>
  <si>
    <t>西南学院TC</t>
  </si>
  <si>
    <t>マリンポリス</t>
  </si>
  <si>
    <t>つつみ教室</t>
  </si>
  <si>
    <t>ｅＡ福岡</t>
  </si>
  <si>
    <t>福岡大</t>
  </si>
  <si>
    <t>西南学院高</t>
  </si>
  <si>
    <t>筑紫女学園高</t>
  </si>
  <si>
    <t>福大若葉高</t>
  </si>
  <si>
    <t>福岡女学院高</t>
  </si>
  <si>
    <t>福岡雙葉高</t>
  </si>
  <si>
    <t>精華女子高</t>
  </si>
  <si>
    <t>福大大濠高</t>
  </si>
  <si>
    <t>東福岡高</t>
  </si>
  <si>
    <t>博多高</t>
  </si>
  <si>
    <t>博多女子高</t>
  </si>
  <si>
    <t>福岡第一高</t>
  </si>
  <si>
    <t>第一経済大附高</t>
  </si>
  <si>
    <t>沖学園高</t>
  </si>
  <si>
    <t>中村学園女子高</t>
  </si>
  <si>
    <t>中村学園三陽高</t>
  </si>
  <si>
    <t>福工大城東高</t>
  </si>
  <si>
    <t>立花高</t>
  </si>
  <si>
    <t>福岡舞鶴高</t>
  </si>
  <si>
    <t>九産大九州高</t>
  </si>
  <si>
    <t>上智福岡高</t>
  </si>
  <si>
    <t>純真高</t>
  </si>
  <si>
    <t>福岡海星女子高</t>
  </si>
  <si>
    <t>修猷館高</t>
  </si>
  <si>
    <t>福岡高</t>
  </si>
  <si>
    <t>筑紫丘高</t>
  </si>
  <si>
    <t>福岡工高</t>
  </si>
  <si>
    <t>福岡中央高</t>
  </si>
  <si>
    <t>福岡講倫館高</t>
  </si>
  <si>
    <t>香椎高</t>
  </si>
  <si>
    <t>香椎工高</t>
  </si>
  <si>
    <t>城南高</t>
  </si>
  <si>
    <t>筑前高</t>
  </si>
  <si>
    <t>柏陵高</t>
  </si>
  <si>
    <t>玄洋高</t>
  </si>
  <si>
    <t>香住丘高</t>
  </si>
  <si>
    <t>早良高</t>
  </si>
  <si>
    <t>福翔高</t>
  </si>
  <si>
    <t>博多工高</t>
  </si>
  <si>
    <t>福岡西陵高</t>
  </si>
  <si>
    <t>福岡女子高</t>
  </si>
  <si>
    <t>博多青松高</t>
  </si>
  <si>
    <t>千代中</t>
  </si>
  <si>
    <t>附属福岡中</t>
  </si>
  <si>
    <t>城西中</t>
  </si>
  <si>
    <t>東光中</t>
  </si>
  <si>
    <t>博多中</t>
  </si>
  <si>
    <t>東住吉中</t>
  </si>
  <si>
    <t>春吉中</t>
  </si>
  <si>
    <t>高宮中</t>
  </si>
  <si>
    <t>三宅中</t>
  </si>
  <si>
    <t>警固中</t>
  </si>
  <si>
    <t>当仁中</t>
  </si>
  <si>
    <t>百道中</t>
  </si>
  <si>
    <t>西福岡中</t>
  </si>
  <si>
    <t>姪浜中</t>
  </si>
  <si>
    <t>玄洋中</t>
  </si>
  <si>
    <t>能古中</t>
  </si>
  <si>
    <t>香椎第一中</t>
  </si>
  <si>
    <t>多々良中</t>
  </si>
  <si>
    <t>花畑中</t>
  </si>
  <si>
    <t>高取中</t>
  </si>
  <si>
    <t>友泉中</t>
  </si>
  <si>
    <t>筑紫丘中</t>
  </si>
  <si>
    <t>三筑中</t>
  </si>
  <si>
    <t>那珂中</t>
  </si>
  <si>
    <t>和白中</t>
  </si>
  <si>
    <t>金武中</t>
  </si>
  <si>
    <t>吉塚中</t>
  </si>
  <si>
    <t>福岡城南中</t>
  </si>
  <si>
    <t>元岡中</t>
  </si>
  <si>
    <t>北崎中</t>
  </si>
  <si>
    <t>平尾中</t>
  </si>
  <si>
    <t>玄界中</t>
  </si>
  <si>
    <t>梅林中</t>
  </si>
  <si>
    <t>長尾中</t>
  </si>
  <si>
    <t>小呂中</t>
  </si>
  <si>
    <t>志賀中</t>
  </si>
  <si>
    <t>香椎第二中</t>
  </si>
  <si>
    <t>曰佐中</t>
  </si>
  <si>
    <t>原中</t>
  </si>
  <si>
    <t>席田中</t>
  </si>
  <si>
    <t>壱岐中</t>
  </si>
  <si>
    <t>早良中</t>
  </si>
  <si>
    <t>「ｉｃｈｉｒａｎ」シートにエラーが出ている場合は、受付ができません。</t>
  </si>
  <si>
    <t>返信メールの確認を怠ると、大会に出場できなくなります。</t>
  </si>
  <si>
    <t>返信メールが2日以内に来ない場合は、メールが届いていない場合があるので、問い合わせ用のメールで連絡下さい.。</t>
  </si>
  <si>
    <t>ファイル名は、必ず学校名に直して、添付ファイルで送ってください。</t>
  </si>
  <si>
    <t>多々良中央中</t>
  </si>
  <si>
    <t>原北中</t>
  </si>
  <si>
    <t>長丘中</t>
  </si>
  <si>
    <t>西陵中</t>
  </si>
  <si>
    <t>福岡田隈中</t>
  </si>
  <si>
    <t>和白丘中</t>
  </si>
  <si>
    <t>内浜中</t>
  </si>
  <si>
    <t>老司中</t>
  </si>
  <si>
    <t>次郎丸中</t>
  </si>
  <si>
    <t>香椎第三中</t>
  </si>
  <si>
    <t>柏原中</t>
  </si>
  <si>
    <t>城香中</t>
  </si>
  <si>
    <t>片江中</t>
  </si>
  <si>
    <t>壱岐丘中</t>
  </si>
  <si>
    <t>板付中</t>
  </si>
  <si>
    <t>下山門中</t>
  </si>
  <si>
    <t>宮竹中</t>
  </si>
  <si>
    <t>横手中</t>
  </si>
  <si>
    <t>原中央中</t>
  </si>
  <si>
    <t>上智福岡中</t>
  </si>
  <si>
    <t>野間中</t>
  </si>
  <si>
    <t>松崎中</t>
  </si>
  <si>
    <t>箱崎清松中</t>
  </si>
  <si>
    <t>西南学院中</t>
  </si>
  <si>
    <t>筑紫女学園中</t>
  </si>
  <si>
    <t>福岡雙葉中</t>
  </si>
  <si>
    <t>福大大濠中</t>
  </si>
  <si>
    <t>東福岡自彊館中</t>
  </si>
  <si>
    <t>舞鶴附属中</t>
  </si>
  <si>
    <t>中村三陽中</t>
  </si>
  <si>
    <t>福岡聾中</t>
  </si>
  <si>
    <t>福岡女学院中</t>
  </si>
  <si>
    <t>北九州RC</t>
  </si>
  <si>
    <t>日立金属</t>
  </si>
  <si>
    <t>ﾋﾋﾞｷｽﾊﾟｲｽ</t>
  </si>
  <si>
    <t>北九陸友会</t>
  </si>
  <si>
    <t>ﾊﾟﾅｿﾆｯｸ電工</t>
  </si>
  <si>
    <t>L.A.C.</t>
  </si>
  <si>
    <t>黒崎播磨</t>
  </si>
  <si>
    <t>高校北部指ｸ</t>
  </si>
  <si>
    <t>JR九州</t>
  </si>
  <si>
    <t>新日鐵化学</t>
  </si>
  <si>
    <t>ＴＯＴＯ</t>
  </si>
  <si>
    <t>三菱化学AC</t>
  </si>
  <si>
    <t>安川電機</t>
  </si>
  <si>
    <t>北九州ＲｉＣ</t>
  </si>
  <si>
    <t>北九州URC</t>
  </si>
  <si>
    <t>北九州高専</t>
  </si>
  <si>
    <t>福岡陸協</t>
  </si>
  <si>
    <t>九国大AC</t>
  </si>
  <si>
    <t>玄海TC</t>
  </si>
  <si>
    <t>弥生産業</t>
  </si>
  <si>
    <t>本城陸上ｸﾗﾌﾞ</t>
  </si>
  <si>
    <t>九州共立大ｸﾗﾌﾞ</t>
  </si>
  <si>
    <t>福岡ﾏｽﾀｰｽﾞ</t>
  </si>
  <si>
    <t>B&amp;Kｱｽﾘｰﾄｸﾗﾌﾞ</t>
  </si>
  <si>
    <t>北九州高専AC</t>
  </si>
  <si>
    <t>北実会</t>
  </si>
  <si>
    <t>ERUNNERS</t>
  </si>
  <si>
    <t>SMS-AC</t>
  </si>
  <si>
    <t>脚膝倶楽部</t>
  </si>
  <si>
    <t>小倉ＳＡＴ</t>
  </si>
  <si>
    <t>門司学園高</t>
  </si>
  <si>
    <t>門司大翔館高</t>
  </si>
  <si>
    <t>小倉南高</t>
  </si>
  <si>
    <t>小倉商高</t>
  </si>
  <si>
    <t>小倉高</t>
  </si>
  <si>
    <t>小倉工高</t>
  </si>
  <si>
    <t>小倉西高</t>
  </si>
  <si>
    <t>北九州高</t>
  </si>
  <si>
    <t>小倉東高</t>
  </si>
  <si>
    <t>戸畑高</t>
  </si>
  <si>
    <t>戸畑工高</t>
  </si>
  <si>
    <t>北九州市立高</t>
  </si>
  <si>
    <t>ひびき高</t>
  </si>
  <si>
    <t>若松高</t>
  </si>
  <si>
    <t>若松商高</t>
  </si>
  <si>
    <t>八幡高</t>
  </si>
  <si>
    <t>八幡中央高</t>
  </si>
  <si>
    <t>八幡工高</t>
  </si>
  <si>
    <t>八幡南高</t>
  </si>
  <si>
    <t>北筑高</t>
  </si>
  <si>
    <t>東筑高</t>
  </si>
  <si>
    <t>折尾高</t>
  </si>
  <si>
    <t>中間高</t>
  </si>
  <si>
    <t>遠賀高</t>
  </si>
  <si>
    <t>敬愛高</t>
  </si>
  <si>
    <t>啓知高</t>
  </si>
  <si>
    <t>豊国学園高</t>
  </si>
  <si>
    <t>西南女学院高</t>
  </si>
  <si>
    <t>真颯館高</t>
  </si>
  <si>
    <t>東筑紫学園高</t>
  </si>
  <si>
    <t>慶成高</t>
  </si>
  <si>
    <t>美萩野女子高</t>
  </si>
  <si>
    <t>常磐高</t>
  </si>
  <si>
    <t>高稜高</t>
  </si>
  <si>
    <t>九州国際大付高</t>
  </si>
  <si>
    <t>折尾愛真高</t>
  </si>
  <si>
    <t>星琳高</t>
  </si>
  <si>
    <t>自由ケ丘高</t>
  </si>
  <si>
    <t>明治学園高</t>
  </si>
  <si>
    <t>希望が丘高</t>
  </si>
  <si>
    <t>ｸﾗｰｸ記念国際高</t>
  </si>
  <si>
    <t>早鞆中</t>
  </si>
  <si>
    <t>門司中</t>
  </si>
  <si>
    <t>風師中</t>
  </si>
  <si>
    <t>戸ノ上中</t>
  </si>
  <si>
    <t>柳西中</t>
  </si>
  <si>
    <t>緑丘中</t>
  </si>
  <si>
    <t>東郷中</t>
  </si>
  <si>
    <t>松ヶ江中</t>
  </si>
  <si>
    <t>敬愛中</t>
  </si>
  <si>
    <t>足立中</t>
  </si>
  <si>
    <t>霧丘中</t>
  </si>
  <si>
    <t>菊陵中</t>
  </si>
  <si>
    <t>富野中</t>
  </si>
  <si>
    <t>白銀中</t>
  </si>
  <si>
    <t>思永中</t>
  </si>
  <si>
    <t>篠崎中</t>
  </si>
  <si>
    <t>板櫃中</t>
  </si>
  <si>
    <t>附属小倉中</t>
  </si>
  <si>
    <t>南小倉中</t>
  </si>
  <si>
    <t>西南女学院中</t>
  </si>
  <si>
    <t>照曜館中</t>
  </si>
  <si>
    <t>企救中</t>
  </si>
  <si>
    <t>城南中</t>
  </si>
  <si>
    <t>曽根中</t>
  </si>
  <si>
    <t>菅生中</t>
  </si>
  <si>
    <t>門司学園中</t>
  </si>
  <si>
    <t>東谷中</t>
  </si>
  <si>
    <t>守恒中</t>
  </si>
  <si>
    <t>志徳中</t>
  </si>
  <si>
    <t>沼中</t>
  </si>
  <si>
    <t>横代中</t>
  </si>
  <si>
    <t>湯川中</t>
  </si>
  <si>
    <t>南曽根中</t>
  </si>
  <si>
    <t>広徳中</t>
  </si>
  <si>
    <t>吉田中</t>
  </si>
  <si>
    <t>飛幡中</t>
  </si>
  <si>
    <t>高生中</t>
  </si>
  <si>
    <t>中原中</t>
  </si>
  <si>
    <t>大谷中</t>
  </si>
  <si>
    <t>明治学園中</t>
  </si>
  <si>
    <t>向洋中</t>
  </si>
  <si>
    <t>若松中</t>
  </si>
  <si>
    <t>石峯中</t>
  </si>
  <si>
    <t>洞北中</t>
  </si>
  <si>
    <t>二島中</t>
  </si>
  <si>
    <t>高須中</t>
  </si>
  <si>
    <t>槻田中</t>
  </si>
  <si>
    <t>高見中</t>
  </si>
  <si>
    <t>大蔵中</t>
  </si>
  <si>
    <t>枝光台中</t>
  </si>
  <si>
    <t>中央中</t>
  </si>
  <si>
    <t>尾倉中</t>
  </si>
  <si>
    <t>花尾中</t>
  </si>
  <si>
    <t>九国大付中</t>
  </si>
  <si>
    <t>黒崎中</t>
  </si>
  <si>
    <t>熊西中</t>
  </si>
  <si>
    <t>折尾中</t>
  </si>
  <si>
    <t>穴生中</t>
  </si>
  <si>
    <t>引野中</t>
  </si>
  <si>
    <t>上津役中</t>
  </si>
  <si>
    <t>香月中</t>
  </si>
  <si>
    <t>木屋瀬中</t>
  </si>
  <si>
    <t>沖田中</t>
  </si>
  <si>
    <t>永犬丸中</t>
  </si>
  <si>
    <t>則松中</t>
  </si>
  <si>
    <t>八児中</t>
  </si>
  <si>
    <t>浅川中</t>
  </si>
  <si>
    <t>折尾愛真中</t>
  </si>
  <si>
    <t>朝倉光陽高</t>
  </si>
  <si>
    <t>戸切小</t>
  </si>
  <si>
    <t>758</t>
  </si>
  <si>
    <t>貫小</t>
  </si>
  <si>
    <t>753</t>
  </si>
  <si>
    <t>634</t>
  </si>
  <si>
    <t>直方西小</t>
  </si>
  <si>
    <t>891</t>
  </si>
  <si>
    <t>大木AC</t>
  </si>
  <si>
    <t>豊前JAC</t>
  </si>
  <si>
    <t>Ｒ．Ｍ．ＡＣ</t>
  </si>
  <si>
    <t>穂波Jr.AC</t>
  </si>
  <si>
    <t>とびうめｸﾗﾌﾞ</t>
  </si>
  <si>
    <t>コスモスRC</t>
  </si>
  <si>
    <t>650</t>
  </si>
  <si>
    <t>嘉麻市陸協</t>
  </si>
  <si>
    <t>市丸小</t>
  </si>
  <si>
    <t>中村学園女子中</t>
  </si>
  <si>
    <t>(株)ﾑｰﾝｽﾀｰ</t>
  </si>
  <si>
    <t>北九州ﾀﾞｲﾊﾂ</t>
  </si>
  <si>
    <t>赤坂小</t>
  </si>
  <si>
    <t>近畿大</t>
  </si>
  <si>
    <t>新日鐵住金</t>
  </si>
  <si>
    <t>森口病院</t>
  </si>
  <si>
    <t>福岡ﾘｿﾞﾄ&amp;ｽﾎﾟ-ﾂ</t>
  </si>
  <si>
    <t>FREEDOM</t>
  </si>
  <si>
    <t>博多女子中</t>
  </si>
  <si>
    <t>折尾西陸上ｸﾗﾌﾞ</t>
  </si>
  <si>
    <t>沼ﾁｬﾚﾝｼﾞ</t>
  </si>
  <si>
    <t>筑邦銀行</t>
  </si>
  <si>
    <t>KRC</t>
  </si>
  <si>
    <t>584</t>
  </si>
  <si>
    <t>上毛中</t>
  </si>
  <si>
    <t>新日本製薬</t>
  </si>
  <si>
    <t>戸畑中央RC</t>
  </si>
  <si>
    <t>福岡JRC</t>
  </si>
  <si>
    <t>FRAC北九州</t>
  </si>
  <si>
    <t>宮若東中</t>
  </si>
  <si>
    <t>西日本ｼﾃｨ銀行</t>
  </si>
  <si>
    <t>みやこ陸協</t>
  </si>
  <si>
    <t>福岡医療専門学</t>
  </si>
  <si>
    <t>宮若西中</t>
  </si>
  <si>
    <t>筑紫野市役所</t>
  </si>
  <si>
    <t>宗像AC</t>
  </si>
  <si>
    <t>サン軽鉄</t>
  </si>
  <si>
    <t>UGTC</t>
  </si>
  <si>
    <t>まどかRC</t>
  </si>
  <si>
    <t>九州化学工業</t>
  </si>
  <si>
    <t>828</t>
  </si>
  <si>
    <t>丸和運輸</t>
  </si>
  <si>
    <t>三又中</t>
  </si>
  <si>
    <t>霧丘小</t>
  </si>
  <si>
    <t>曽根小</t>
  </si>
  <si>
    <t>浅川小</t>
  </si>
  <si>
    <t>光貞小</t>
  </si>
  <si>
    <t>槻田小</t>
  </si>
  <si>
    <t>八枝小</t>
  </si>
  <si>
    <t>戸畑CSC</t>
  </si>
  <si>
    <t>曽根RC</t>
  </si>
  <si>
    <t>折尾西陸上ｸ</t>
  </si>
  <si>
    <t>すがお陸上ｸ</t>
  </si>
  <si>
    <t>浅川AC</t>
  </si>
  <si>
    <t>北九州RiC</t>
  </si>
  <si>
    <t>本城陸上ｸ</t>
  </si>
  <si>
    <t>北小倉ｱｽﾘｰﾄｸ</t>
  </si>
  <si>
    <t>北九州S.C.ACE</t>
  </si>
  <si>
    <t>尾倉ｸﾗﾌﾞ</t>
  </si>
  <si>
    <t>木屋瀬RC</t>
  </si>
  <si>
    <t>福津市陸協</t>
  </si>
  <si>
    <t>宗像市陸協</t>
  </si>
  <si>
    <t>糟屋陸協</t>
  </si>
  <si>
    <t>宗像高</t>
  </si>
  <si>
    <t>光陵高</t>
  </si>
  <si>
    <t>水産高</t>
  </si>
  <si>
    <t>新宮高</t>
  </si>
  <si>
    <t>古賀竟成館高</t>
  </si>
  <si>
    <t>玄界高</t>
  </si>
  <si>
    <t>九産大九産高</t>
  </si>
  <si>
    <t>福岡常葉高</t>
  </si>
  <si>
    <t>筑紫台高</t>
  </si>
  <si>
    <t>筑陽学園高</t>
  </si>
  <si>
    <t>春日高</t>
  </si>
  <si>
    <t>宛先（郵送の場合）</t>
  </si>
  <si>
    <t>〒804-0031　北九州市戸畑区東大谷一丁目20-25-3F　　山根常靖宛</t>
  </si>
  <si>
    <t>　</t>
  </si>
  <si>
    <t>1500m</t>
  </si>
  <si>
    <t>100mH</t>
  </si>
  <si>
    <t>krk_hp@yahoo.co.jp</t>
  </si>
  <si>
    <t>メールで申し込む場合の注意事項</t>
  </si>
  <si>
    <t>必要事項を記入の上、申し込んで下さい。</t>
  </si>
  <si>
    <t>t_yamane@k7.dion.ne.jp</t>
  </si>
  <si>
    <t>問い合わせ用のアドレス</t>
  </si>
  <si>
    <t>推</t>
  </si>
  <si>
    <t>登録済みの学校であっても、登録されていない生徒は出場出来ません。</t>
  </si>
  <si>
    <t>申込用のメールアドレス</t>
  </si>
  <si>
    <t>入力する際は、「移動」はしないで下さい。コピーはオーケーです。</t>
  </si>
  <si>
    <t>白黒印刷で結構です。</t>
  </si>
  <si>
    <t>うきは市陸上部</t>
  </si>
  <si>
    <t>平和台ｼﾞｭﾆｱ</t>
  </si>
  <si>
    <t>ちくぜんRC</t>
  </si>
  <si>
    <t>FB.AC</t>
  </si>
  <si>
    <t>みつはし陸上ｸ</t>
  </si>
  <si>
    <t>KKT</t>
  </si>
  <si>
    <t>わかばｱｽﾘｰﾄｸ</t>
  </si>
  <si>
    <t>Kokamoｷｯｽﾞ</t>
  </si>
  <si>
    <t>安武走友ｸﾗﾌﾞ</t>
  </si>
  <si>
    <t>TEAM-F</t>
  </si>
  <si>
    <t>久留米市陸上教</t>
  </si>
  <si>
    <t>七隈ｸﾗﾌﾞ</t>
  </si>
  <si>
    <t>京町陸上ｸﾗﾌﾞ</t>
  </si>
  <si>
    <t>西新ﾗﾝﾅｰｽﾞ</t>
  </si>
  <si>
    <t>金丸ｱｽﾘｰﾄｸﾗﾌﾞ</t>
  </si>
  <si>
    <t>福岡雙葉ｸﾗﾌﾞ</t>
  </si>
  <si>
    <t>九州ｱｽﾘｰﾄｱﾛｰｻﾞ</t>
  </si>
  <si>
    <t>御井陸上ｸﾗﾌﾞ</t>
  </si>
  <si>
    <t>福岡ｷｯｽﾞ</t>
  </si>
  <si>
    <t>高良内陸上ｸﾗﾌﾞ</t>
  </si>
  <si>
    <t>舞鶴ﾗﾝﾆﾝｸﾞｸﾗﾌﾞ</t>
  </si>
  <si>
    <t>黒木陸上ｸﾗﾌﾞ</t>
  </si>
  <si>
    <t>武田ｱｽﾘｰﾄｸﾗﾌﾞ</t>
  </si>
  <si>
    <t>三潴ジュニア</t>
  </si>
  <si>
    <t>和白ｼﾞｭﾆｱAC</t>
  </si>
  <si>
    <t>八女陸上ｸﾗﾌﾞ</t>
  </si>
  <si>
    <t>久留米大</t>
  </si>
  <si>
    <t>久留米工大</t>
  </si>
  <si>
    <t>UNO STAR</t>
  </si>
  <si>
    <t>KKRC</t>
  </si>
  <si>
    <t>明治学園ｸ</t>
  </si>
  <si>
    <t>鞍手中</t>
  </si>
  <si>
    <t>中村学園大</t>
  </si>
  <si>
    <t>西日本短期大</t>
  </si>
  <si>
    <t>Ksｱｽﾚﾁｯｸｸ</t>
  </si>
  <si>
    <t>福岡女子大</t>
  </si>
  <si>
    <t>九州産業大</t>
  </si>
  <si>
    <t>九州情報大</t>
  </si>
  <si>
    <t>西南学院大</t>
  </si>
  <si>
    <t>福岡教育大</t>
  </si>
  <si>
    <t>天空六風の会</t>
  </si>
  <si>
    <t>嘉穂附属中</t>
  </si>
  <si>
    <t>福岡工大</t>
  </si>
  <si>
    <t>九州歯科大</t>
  </si>
  <si>
    <t>日本経済大</t>
  </si>
  <si>
    <t>九州国際大</t>
  </si>
  <si>
    <t>北九州市立大</t>
  </si>
  <si>
    <t>九州女子大</t>
  </si>
  <si>
    <t>産業医科大</t>
  </si>
  <si>
    <t>九州共立大</t>
  </si>
  <si>
    <t>九州工大</t>
  </si>
  <si>
    <t>九州大</t>
  </si>
  <si>
    <t>西南女学院大</t>
  </si>
  <si>
    <t>西日本工大</t>
  </si>
  <si>
    <t>東筑紫短大</t>
  </si>
  <si>
    <t>九州栄養福祉大</t>
  </si>
  <si>
    <t>東海大福岡高</t>
  </si>
  <si>
    <t>立花中</t>
  </si>
  <si>
    <t>宗像中</t>
  </si>
  <si>
    <t>宅峰中</t>
  </si>
  <si>
    <t>照葉中</t>
  </si>
  <si>
    <t>または　山根携帯（０７０－５６９３－４２８６）</t>
  </si>
  <si>
    <t>メールで申し込めない場合は、下記宛に「一覧様式」をプリントアウトし、公印を押印の上、福岡陸協の個票をつけて、下記宛に送付して下さい。（6月26日必着）</t>
  </si>
  <si>
    <t>種目2年月日</t>
  </si>
  <si>
    <t>種目1年月日</t>
  </si>
  <si>
    <t>種目1大会名</t>
  </si>
  <si>
    <t>種目2大会名</t>
  </si>
  <si>
    <t>宮原中</t>
  </si>
  <si>
    <t>1500m</t>
  </si>
  <si>
    <t>800m</t>
  </si>
  <si>
    <t xml:space="preserve"> </t>
  </si>
  <si>
    <t>地区名</t>
  </si>
  <si>
    <t>所属名</t>
  </si>
  <si>
    <t>責任者</t>
  </si>
  <si>
    <t>電話番号</t>
  </si>
  <si>
    <t>学校長</t>
  </si>
  <si>
    <t>男</t>
  </si>
  <si>
    <t>女</t>
  </si>
  <si>
    <t>個人</t>
  </si>
  <si>
    <t>参加料</t>
  </si>
  <si>
    <t>↓登録状況はこちらをクリック</t>
  </si>
  <si>
    <t>「登録学校」のシートを参照して下さい。登録済みの学校を載せています。</t>
  </si>
  <si>
    <t>新宮東中</t>
  </si>
  <si>
    <t>第66回全日本中学生通信陸上競技大会福岡県大会</t>
  </si>
  <si>
    <t>2020/8/10～11開催</t>
  </si>
  <si>
    <t>博多の森会場用</t>
  </si>
  <si>
    <r>
      <t>参加標準記録のある種目は、突破した大会と日にちを必ず記入して下さい。</t>
    </r>
    <r>
      <rPr>
        <b/>
        <sz val="9"/>
        <rFont val="ＭＳ Ｐゴシック"/>
        <family val="0"/>
      </rPr>
      <t>推薦選手については、大会名の欄に「推」と記入して下さい。</t>
    </r>
    <r>
      <rPr>
        <sz val="7.5"/>
        <rFont val="ＭＳ 明朝"/>
        <family val="0"/>
      </rPr>
      <t xml:space="preserve">
※　氏名などに</t>
    </r>
    <r>
      <rPr>
        <b/>
        <sz val="7.5"/>
        <color indexed="10"/>
        <rFont val="ＭＳ 明朝"/>
        <family val="0"/>
      </rPr>
      <t>『全角・半角のスペース』を入れない</t>
    </r>
    <r>
      <rPr>
        <sz val="7.5"/>
        <rFont val="ＭＳ 明朝"/>
        <family val="0"/>
      </rPr>
      <t>でください。
※　参考記録は</t>
    </r>
    <r>
      <rPr>
        <b/>
        <u val="single"/>
        <sz val="7.5"/>
        <color indexed="10"/>
        <rFont val="ＭＳ 明朝"/>
        <family val="0"/>
      </rPr>
      <t>『整数』</t>
    </r>
    <r>
      <rPr>
        <sz val="7.5"/>
        <rFont val="ＭＳ 明朝"/>
        <family val="0"/>
      </rPr>
      <t>とし､『14,15.00』のような</t>
    </r>
    <r>
      <rPr>
        <b/>
        <u val="single"/>
        <sz val="7.5"/>
        <color indexed="10"/>
        <rFont val="ＭＳ 明朝"/>
        <family val="0"/>
      </rPr>
      <t>『,』や『.』を入れない</t>
    </r>
    <r>
      <rPr>
        <sz val="7.5"/>
        <rFont val="ＭＳ 明朝"/>
        <family val="0"/>
      </rPr>
      <t>で下さい。
※　選手変更は、推薦種目の選手とこの一覧表に記載された選手との交換のみとします。</t>
    </r>
  </si>
  <si>
    <r>
      <t>まず種別を入力して下さい｡</t>
    </r>
    <r>
      <rPr>
        <sz val="9"/>
        <rFont val="ＭＳ 明朝"/>
        <family val="0"/>
      </rPr>
      <t>（①→②→③の順に選んで下さい。）</t>
    </r>
    <r>
      <rPr>
        <sz val="10"/>
        <rFont val="ＭＳ 明朝"/>
        <family val="0"/>
      </rPr>
      <t xml:space="preserve">
登録ﾅﾝﾊﾞｰや名前は、陸連登録データ通りにお願いします。間違えるとエントリーできない場合があります。</t>
    </r>
    <r>
      <rPr>
        <b/>
        <sz val="10"/>
        <rFont val="ＭＳ 明朝"/>
        <family val="0"/>
      </rPr>
      <t>ファイル名はチーム名でお願いします。</t>
    </r>
  </si>
  <si>
    <t>不備の連絡をしても、24時間以内に訂正のメールが届かない場合は、申込みを受け付けません。</t>
  </si>
  <si>
    <t>参加記録は正確に記入して下さい。誤りのある場合は、受け付けしません。</t>
  </si>
  <si>
    <t>http://frk.meet7.org/frk/2020touroku.zip</t>
  </si>
  <si>
    <t>7月6日現在、登録が完了している選手のみ、出場できます。</t>
  </si>
  <si>
    <r>
      <t>メールの場合は、</t>
    </r>
    <r>
      <rPr>
        <b/>
        <sz val="11"/>
        <rFont val="ＭＳ Ｐゴシック"/>
        <family val="0"/>
      </rPr>
      <t>7月25日(土) 19時必着</t>
    </r>
    <r>
      <rPr>
        <sz val="11"/>
        <rFont val="ＭＳ Ｐゴシック"/>
        <family val="0"/>
      </rPr>
      <t>です。</t>
    </r>
  </si>
  <si>
    <t>申込み一今年度は、大会当日に公印押印の一覧表の提出は必要ありません。出場費は、振込となっています。大会要項をご確認ください。</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</si>
</sst>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yyyy/m/d;@"/>
  </numFmts>
  <fonts count="78">
    <font>
      <sz val="11"/>
      <name val="ＭＳ Ｐゴシック"/>
      <family val="0"/>
    </font>
    <font>
      <sz val="6"/>
      <name val="ＭＳ Ｐゴシック"/>
      <family val="0"/>
    </font>
    <font>
      <sz val="9"/>
      <name val="ＭＳ Ｐゴシック"/>
      <family val="0"/>
    </font>
    <font>
      <sz val="10"/>
      <color indexed="8"/>
      <name val="メイリオ"/>
      <family val="0"/>
    </font>
    <font>
      <sz val="6"/>
      <name val="ヒラギノ角ゴ ProN W3"/>
      <family val="0"/>
    </font>
    <font>
      <sz val="8"/>
      <name val="メイリオ"/>
      <family val="0"/>
    </font>
    <font>
      <sz val="9"/>
      <name val="メイリオ"/>
      <family val="0"/>
    </font>
    <font>
      <sz val="11"/>
      <color indexed="8"/>
      <name val="メイリオ"/>
      <family val="0"/>
    </font>
    <font>
      <u val="single"/>
      <sz val="11"/>
      <color indexed="12"/>
      <name val="ＭＳ Ｐゴシック"/>
      <family val="0"/>
    </font>
    <font>
      <u val="single"/>
      <sz val="11"/>
      <color indexed="36"/>
      <name val="ＭＳ Ｐゴシック"/>
      <family val="0"/>
    </font>
    <font>
      <sz val="9"/>
      <color indexed="8"/>
      <name val="ＭＳ Ｐゴシック"/>
      <family val="0"/>
    </font>
    <font>
      <b/>
      <sz val="12"/>
      <name val="ＭＳ ゴシック"/>
      <family val="0"/>
    </font>
    <font>
      <sz val="8"/>
      <name val="ＭＳ 明朝"/>
      <family val="0"/>
    </font>
    <font>
      <sz val="9"/>
      <name val="ＭＳ 明朝"/>
      <family val="0"/>
    </font>
    <font>
      <b/>
      <sz val="12"/>
      <color indexed="12"/>
      <name val="ＭＳ ゴシック"/>
      <family val="0"/>
    </font>
    <font>
      <b/>
      <sz val="8"/>
      <name val="ＭＳ 明朝"/>
      <family val="0"/>
    </font>
    <font>
      <sz val="7.5"/>
      <name val="ＭＳ 明朝"/>
      <family val="0"/>
    </font>
    <font>
      <b/>
      <sz val="7.5"/>
      <color indexed="10"/>
      <name val="ＭＳ 明朝"/>
      <family val="0"/>
    </font>
    <font>
      <b/>
      <u val="single"/>
      <sz val="7.5"/>
      <color indexed="10"/>
      <name val="ＭＳ 明朝"/>
      <family val="0"/>
    </font>
    <font>
      <b/>
      <sz val="9"/>
      <name val="ＭＳ 明朝"/>
      <family val="0"/>
    </font>
    <font>
      <b/>
      <u val="single"/>
      <sz val="14"/>
      <color indexed="10"/>
      <name val="ＭＳ ゴシック"/>
      <family val="0"/>
    </font>
    <font>
      <sz val="11"/>
      <name val="ＭＳ 明朝"/>
      <family val="0"/>
    </font>
    <font>
      <b/>
      <sz val="16"/>
      <name val="ＭＳ Ｐゴシック"/>
      <family val="0"/>
    </font>
    <font>
      <sz val="16"/>
      <name val="ＭＳ Ｐゴシック"/>
      <family val="0"/>
    </font>
    <font>
      <sz val="11"/>
      <name val="ＭＳ ゴシック"/>
      <family val="0"/>
    </font>
    <font>
      <sz val="6"/>
      <name val="ＭＳ ゴシック"/>
      <family val="0"/>
    </font>
    <font>
      <b/>
      <sz val="10"/>
      <name val="ＭＳ Ｐゴシック"/>
      <family val="0"/>
    </font>
    <font>
      <b/>
      <sz val="9"/>
      <name val="ＭＳ Ｐゴシック"/>
      <family val="0"/>
    </font>
    <font>
      <b/>
      <sz val="11"/>
      <name val="ＭＳ Ｐゴシック"/>
      <family val="0"/>
    </font>
    <font>
      <b/>
      <u val="single"/>
      <sz val="11"/>
      <name val="ＭＳ Ｐゴシック"/>
      <family val="0"/>
    </font>
    <font>
      <b/>
      <sz val="14"/>
      <name val="ＭＳ Ｐゴシック"/>
      <family val="0"/>
    </font>
    <font>
      <b/>
      <u val="single"/>
      <sz val="14"/>
      <name val="ＭＳ Ｐゴシック"/>
      <family val="0"/>
    </font>
    <font>
      <sz val="9"/>
      <color indexed="8"/>
      <name val="メイリオ"/>
      <family val="0"/>
    </font>
    <font>
      <u val="single"/>
      <sz val="14"/>
      <color indexed="12"/>
      <name val="ＭＳ Ｐゴシック"/>
      <family val="0"/>
    </font>
    <font>
      <b/>
      <sz val="10"/>
      <name val="ＭＳ ゴシック"/>
      <family val="0"/>
    </font>
    <font>
      <sz val="10"/>
      <name val="ＭＳ 明朝"/>
      <family val="0"/>
    </font>
    <font>
      <b/>
      <sz val="10"/>
      <name val="ＭＳ 明朝"/>
      <family val="0"/>
    </font>
    <font>
      <sz val="13"/>
      <name val="Lucida Grande"/>
      <family val="0"/>
    </font>
    <font>
      <sz val="11"/>
      <color indexed="8"/>
      <name val="ＭＳ Ｐゴシック"/>
      <family val="0"/>
    </font>
    <font>
      <sz val="11"/>
      <color indexed="9"/>
      <name val="ＭＳ Ｐゴシック"/>
      <family val="0"/>
    </font>
    <font>
      <b/>
      <sz val="18"/>
      <color indexed="56"/>
      <name val="ＭＳ Ｐゴシック"/>
      <family val="0"/>
    </font>
    <font>
      <b/>
      <sz val="11"/>
      <color indexed="9"/>
      <name val="ＭＳ Ｐゴシック"/>
      <family val="0"/>
    </font>
    <font>
      <sz val="11"/>
      <color indexed="60"/>
      <name val="ＭＳ Ｐゴシック"/>
      <family val="0"/>
    </font>
    <font>
      <sz val="11"/>
      <color indexed="52"/>
      <name val="ＭＳ Ｐゴシック"/>
      <family val="0"/>
    </font>
    <font>
      <sz val="11"/>
      <color indexed="20"/>
      <name val="ＭＳ Ｐゴシック"/>
      <family val="0"/>
    </font>
    <font>
      <b/>
      <sz val="11"/>
      <color indexed="52"/>
      <name val="ＭＳ Ｐゴシック"/>
      <family val="0"/>
    </font>
    <font>
      <sz val="11"/>
      <color indexed="10"/>
      <name val="ＭＳ Ｐゴシック"/>
      <family val="0"/>
    </font>
    <font>
      <b/>
      <sz val="15"/>
      <color indexed="56"/>
      <name val="ＭＳ Ｐゴシック"/>
      <family val="0"/>
    </font>
    <font>
      <b/>
      <sz val="13"/>
      <color indexed="56"/>
      <name val="ＭＳ Ｐゴシック"/>
      <family val="0"/>
    </font>
    <font>
      <b/>
      <sz val="11"/>
      <color indexed="56"/>
      <name val="ＭＳ Ｐゴシック"/>
      <family val="0"/>
    </font>
    <font>
      <b/>
      <sz val="11"/>
      <color indexed="8"/>
      <name val="ＭＳ Ｐゴシック"/>
      <family val="0"/>
    </font>
    <font>
      <b/>
      <sz val="11"/>
      <color indexed="63"/>
      <name val="ＭＳ Ｐゴシック"/>
      <family val="0"/>
    </font>
    <font>
      <i/>
      <sz val="11"/>
      <color indexed="23"/>
      <name val="ＭＳ Ｐゴシック"/>
      <family val="0"/>
    </font>
    <font>
      <sz val="11"/>
      <color indexed="62"/>
      <name val="ＭＳ Ｐゴシック"/>
      <family val="0"/>
    </font>
    <font>
      <sz val="11"/>
      <color indexed="17"/>
      <name val="ＭＳ Ｐゴシック"/>
      <family val="0"/>
    </font>
    <font>
      <sz val="9"/>
      <color indexed="9"/>
      <name val="ＭＳ 明朝"/>
      <family val="0"/>
    </font>
    <font>
      <sz val="11"/>
      <color theme="1"/>
      <name val="Calibri"/>
      <family val="0"/>
    </font>
    <font>
      <sz val="11"/>
      <color theme="0"/>
      <name val="Calibri"/>
      <family val="0"/>
    </font>
    <font>
      <b/>
      <sz val="18"/>
      <color theme="3"/>
      <name val="Cambria"/>
      <family val="0"/>
    </font>
    <font>
      <b/>
      <sz val="11"/>
      <color theme="0"/>
      <name val="Calibri"/>
      <family val="0"/>
    </font>
    <font>
      <sz val="11"/>
      <color rgb="FF9C6500"/>
      <name val="Calibri"/>
      <family val="0"/>
    </font>
    <font>
      <sz val="11"/>
      <color rgb="FFFA7D00"/>
      <name val="Calibri"/>
      <family val="0"/>
    </font>
    <font>
      <sz val="11"/>
      <color rgb="FF9C0006"/>
      <name val="Calibri"/>
      <family val="0"/>
    </font>
    <font>
      <b/>
      <sz val="11"/>
      <color rgb="FFFA7D00"/>
      <name val="Calibri"/>
      <family val="0"/>
    </font>
    <font>
      <sz val="11"/>
      <color rgb="FFFF0000"/>
      <name val="Calibri"/>
      <family val="0"/>
    </font>
    <font>
      <b/>
      <sz val="15"/>
      <color theme="3"/>
      <name val="Calibri"/>
      <family val="0"/>
    </font>
    <font>
      <b/>
      <sz val="13"/>
      <color theme="3"/>
      <name val="Calibri"/>
      <family val="0"/>
    </font>
    <font>
      <b/>
      <sz val="11"/>
      <color theme="3"/>
      <name val="Calibri"/>
      <family val="0"/>
    </font>
    <font>
      <b/>
      <sz val="11"/>
      <color theme="1"/>
      <name val="Calibri"/>
      <family val="0"/>
    </font>
    <font>
      <b/>
      <sz val="11"/>
      <color rgb="FF3F3F3F"/>
      <name val="Calibri"/>
      <family val="0"/>
    </font>
    <font>
      <i/>
      <sz val="11"/>
      <color rgb="FF7F7F7F"/>
      <name val="Calibri"/>
      <family val="0"/>
    </font>
    <font>
      <sz val="11"/>
      <color rgb="FF3F3F76"/>
      <name val="Calibri"/>
      <family val="0"/>
    </font>
    <font>
      <sz val="11"/>
      <color rgb="FF006100"/>
      <name val="Calibri"/>
      <family val="0"/>
    </font>
    <font>
      <sz val="11"/>
      <color theme="0"/>
      <name val="ＭＳ Ｐゴシック"/>
      <family val="0"/>
    </font>
    <font>
      <sz val="9"/>
      <color theme="0"/>
      <name val="ＭＳ 明朝"/>
      <family val="0"/>
    </font>
    <font>
      <b/>
      <sz val="11"/>
      <color theme="0"/>
      <name val="ＭＳ Ｐゴシック"/>
      <family val="0"/>
    </font>
    <font>
      <sz val="11"/>
      <color theme="1"/>
      <name val="ＭＳ Ｐゴシック"/>
      <family val="0"/>
    </font>
    <font>
      <b/>
      <sz val="11"/>
      <color theme="1"/>
      <name val="ＭＳ Ｐゴシック"/>
      <family val="0"/>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
      <patternFill patternType="solid">
        <fgColor indexed="40"/>
        <bgColor indexed="64"/>
      </patternFill>
    </fill>
    <fill>
      <patternFill patternType="solid">
        <fgColor indexed="13"/>
        <bgColor indexed="64"/>
      </patternFill>
    </fill>
    <fill>
      <patternFill patternType="solid">
        <fgColor indexed="43"/>
        <bgColor indexed="64"/>
      </patternFill>
    </fill>
    <fill>
      <patternFill patternType="solid">
        <fgColor indexed="41"/>
        <bgColor indexed="64"/>
      </patternFill>
    </fill>
    <fill>
      <patternFill patternType="solid">
        <fgColor indexed="10"/>
        <bgColor indexed="64"/>
      </patternFill>
    </fill>
    <fill>
      <patternFill patternType="solid">
        <fgColor rgb="FFFFFF00"/>
        <bgColor indexed="64"/>
      </patternFill>
    </fill>
    <fill>
      <patternFill patternType="solid">
        <fgColor indexed="35"/>
        <bgColor indexed="64"/>
      </patternFill>
    </fill>
    <fill>
      <patternFill patternType="solid">
        <fgColor indexed="47"/>
        <bgColor indexed="64"/>
      </patternFill>
    </fill>
  </fills>
  <borders count="1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medium"/>
      <top style="thin"/>
      <bottom style="medium"/>
    </border>
    <border>
      <left style="medium"/>
      <right style="medium"/>
      <top style="medium"/>
      <bottom style="thin"/>
    </border>
    <border>
      <left style="hair">
        <color indexed="18"/>
      </left>
      <right style="hair">
        <color indexed="18"/>
      </right>
      <top style="thin">
        <color indexed="18"/>
      </top>
      <bottom style="thin">
        <color indexed="18"/>
      </bottom>
    </border>
    <border>
      <left style="thin">
        <color indexed="18"/>
      </left>
      <right>
        <color indexed="63"/>
      </right>
      <top>
        <color indexed="63"/>
      </top>
      <bottom>
        <color indexed="63"/>
      </bottom>
    </border>
    <border>
      <left style="thin">
        <color indexed="18"/>
      </left>
      <right style="thin">
        <color indexed="18"/>
      </right>
      <top>
        <color indexed="63"/>
      </top>
      <bottom>
        <color indexed="63"/>
      </bottom>
    </border>
    <border>
      <left style="hair">
        <color indexed="18"/>
      </left>
      <right>
        <color indexed="63"/>
      </right>
      <top>
        <color indexed="63"/>
      </top>
      <bottom>
        <color indexed="63"/>
      </bottom>
    </border>
    <border>
      <left style="thin">
        <color indexed="18"/>
      </left>
      <right style="hair">
        <color indexed="18"/>
      </right>
      <top>
        <color indexed="63"/>
      </top>
      <bottom>
        <color indexed="63"/>
      </bottom>
    </border>
    <border>
      <left>
        <color indexed="63"/>
      </left>
      <right style="thin">
        <color indexed="18"/>
      </right>
      <top>
        <color indexed="63"/>
      </top>
      <bottom>
        <color indexed="63"/>
      </bottom>
    </border>
    <border>
      <left style="hair">
        <color indexed="18"/>
      </left>
      <right style="hair">
        <color indexed="18"/>
      </right>
      <top style="thin">
        <color indexed="18"/>
      </top>
      <bottom>
        <color indexed="63"/>
      </bottom>
    </border>
    <border>
      <left style="hair">
        <color indexed="18"/>
      </left>
      <right style="thin">
        <color indexed="18"/>
      </right>
      <top>
        <color indexed="63"/>
      </top>
      <bottom>
        <color indexed="63"/>
      </bottom>
    </border>
    <border>
      <left style="thin">
        <color indexed="18"/>
      </left>
      <right>
        <color indexed="63"/>
      </right>
      <top style="thin">
        <color indexed="18"/>
      </top>
      <bottom>
        <color indexed="63"/>
      </bottom>
    </border>
    <border>
      <left style="thin">
        <color indexed="18"/>
      </left>
      <right>
        <color indexed="63"/>
      </right>
      <top style="hair">
        <color indexed="18"/>
      </top>
      <bottom style="hair">
        <color indexed="18"/>
      </bottom>
    </border>
    <border>
      <left style="thin">
        <color indexed="18"/>
      </left>
      <right>
        <color indexed="63"/>
      </right>
      <top>
        <color indexed="63"/>
      </top>
      <bottom style="thin">
        <color indexed="18"/>
      </bottom>
    </border>
    <border>
      <left style="thin">
        <color indexed="18"/>
      </left>
      <right>
        <color indexed="63"/>
      </right>
      <top style="hair">
        <color indexed="18"/>
      </top>
      <bottom style="thin">
        <color indexed="18"/>
      </bottom>
    </border>
    <border>
      <left style="thin">
        <color indexed="18"/>
      </left>
      <right style="thin">
        <color indexed="18"/>
      </right>
      <top style="thin">
        <color indexed="18"/>
      </top>
      <bottom style="hair">
        <color indexed="18"/>
      </bottom>
    </border>
    <border>
      <left style="thin">
        <color indexed="18"/>
      </left>
      <right style="thin">
        <color indexed="18"/>
      </right>
      <top style="hair">
        <color indexed="18"/>
      </top>
      <bottom style="hair">
        <color indexed="18"/>
      </bottom>
    </border>
    <border>
      <left>
        <color indexed="63"/>
      </left>
      <right>
        <color indexed="63"/>
      </right>
      <top style="hair">
        <color indexed="18"/>
      </top>
      <bottom style="hair">
        <color indexed="18"/>
      </bottom>
    </border>
    <border>
      <left style="hair">
        <color indexed="18"/>
      </left>
      <right style="hair">
        <color indexed="18"/>
      </right>
      <top style="hair">
        <color indexed="18"/>
      </top>
      <bottom style="hair">
        <color indexed="18"/>
      </bottom>
    </border>
    <border>
      <left style="hair">
        <color indexed="18"/>
      </left>
      <right style="thin">
        <color indexed="18"/>
      </right>
      <top style="hair">
        <color indexed="18"/>
      </top>
      <bottom style="hair">
        <color indexed="18"/>
      </bottom>
    </border>
    <border>
      <left style="thin">
        <color indexed="18"/>
      </left>
      <right style="thin">
        <color indexed="18"/>
      </right>
      <top style="hair">
        <color indexed="18"/>
      </top>
      <bottom style="thin">
        <color indexed="18"/>
      </bottom>
    </border>
    <border>
      <left>
        <color indexed="63"/>
      </left>
      <right>
        <color indexed="63"/>
      </right>
      <top style="hair">
        <color indexed="18"/>
      </top>
      <bottom style="thin">
        <color indexed="18"/>
      </bottom>
    </border>
    <border>
      <left style="hair">
        <color indexed="18"/>
      </left>
      <right style="hair">
        <color indexed="18"/>
      </right>
      <top style="hair">
        <color indexed="18"/>
      </top>
      <bottom style="thin">
        <color indexed="18"/>
      </bottom>
    </border>
    <border>
      <left style="hair">
        <color indexed="18"/>
      </left>
      <right style="thin">
        <color indexed="18"/>
      </right>
      <top style="hair">
        <color indexed="18"/>
      </top>
      <bottom style="thin">
        <color indexed="18"/>
      </bottom>
    </border>
    <border>
      <left style="hair">
        <color indexed="18"/>
      </left>
      <right style="thin">
        <color indexed="18"/>
      </right>
      <top style="thin">
        <color indexed="18"/>
      </top>
      <bottom style="hair">
        <color indexed="18"/>
      </bottom>
    </border>
    <border>
      <left style="thin">
        <color indexed="18"/>
      </left>
      <right style="hair">
        <color indexed="18"/>
      </right>
      <top style="hair">
        <color indexed="18"/>
      </top>
      <bottom style="hair">
        <color indexed="18"/>
      </bottom>
    </border>
    <border>
      <left style="thin">
        <color indexed="18"/>
      </left>
      <right style="hair">
        <color indexed="18"/>
      </right>
      <top style="hair">
        <color indexed="18"/>
      </top>
      <bottom style="thin">
        <color indexed="18"/>
      </bottom>
    </border>
    <border>
      <left style="hair">
        <color indexed="18"/>
      </left>
      <right style="hair">
        <color indexed="18"/>
      </right>
      <top style="thin">
        <color indexed="18"/>
      </top>
      <bottom style="hair">
        <color indexed="18"/>
      </bottom>
    </border>
    <border>
      <left>
        <color indexed="63"/>
      </left>
      <right>
        <color indexed="63"/>
      </right>
      <top style="thin">
        <color indexed="18"/>
      </top>
      <bottom style="hair">
        <color indexed="18"/>
      </bottom>
    </border>
    <border>
      <left style="thin">
        <color indexed="18"/>
      </left>
      <right style="hair">
        <color indexed="18"/>
      </right>
      <top style="thin">
        <color indexed="18"/>
      </top>
      <bottom style="hair">
        <color indexed="18"/>
      </bottom>
    </border>
    <border>
      <left style="thin">
        <color indexed="18"/>
      </left>
      <right style="hair">
        <color indexed="18"/>
      </right>
      <top>
        <color indexed="63"/>
      </top>
      <bottom style="thin">
        <color indexed="18"/>
      </bottom>
    </border>
    <border>
      <left style="thin">
        <color indexed="62"/>
      </left>
      <right style="thin">
        <color indexed="62"/>
      </right>
      <top>
        <color indexed="63"/>
      </top>
      <bottom style="thin">
        <color indexed="62"/>
      </bottom>
    </border>
    <border>
      <left>
        <color indexed="63"/>
      </left>
      <right style="thin">
        <color indexed="62"/>
      </right>
      <top>
        <color indexed="63"/>
      </top>
      <bottom style="thin">
        <color indexed="62"/>
      </bottom>
    </border>
    <border>
      <left style="hair">
        <color indexed="18"/>
      </left>
      <right style="thin">
        <color indexed="18"/>
      </right>
      <top>
        <color indexed="63"/>
      </top>
      <bottom style="thin">
        <color indexed="1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62"/>
      </left>
      <right style="thin">
        <color indexed="62"/>
      </right>
      <top style="thin">
        <color indexed="18"/>
      </top>
      <bottom style="thin">
        <color indexed="62"/>
      </bottom>
    </border>
    <border>
      <left style="thin">
        <color indexed="62"/>
      </left>
      <right style="thin">
        <color indexed="62"/>
      </right>
      <top style="thin">
        <color indexed="62"/>
      </top>
      <bottom style="hair">
        <color indexed="62"/>
      </bottom>
    </border>
    <border>
      <left>
        <color indexed="63"/>
      </left>
      <right style="thin">
        <color indexed="62"/>
      </right>
      <top style="thin">
        <color indexed="62"/>
      </top>
      <bottom style="hair">
        <color indexed="62"/>
      </bottom>
    </border>
    <border>
      <left style="thin"/>
      <right style="thin"/>
      <top>
        <color indexed="63"/>
      </top>
      <bottom>
        <color indexed="63"/>
      </bottom>
    </border>
    <border>
      <left style="hair">
        <color indexed="18"/>
      </left>
      <right style="hair">
        <color indexed="18"/>
      </right>
      <top>
        <color indexed="63"/>
      </top>
      <bottom style="thin">
        <color indexed="18"/>
      </bottom>
    </border>
    <border>
      <left style="hair">
        <color indexed="18"/>
      </left>
      <right style="hair">
        <color indexed="18"/>
      </right>
      <top>
        <color indexed="63"/>
      </top>
      <bottom>
        <color indexed="63"/>
      </bottom>
    </border>
    <border>
      <left style="hair">
        <color indexed="18"/>
      </left>
      <right>
        <color indexed="63"/>
      </right>
      <top style="thin">
        <color indexed="18"/>
      </top>
      <bottom style="hair">
        <color indexed="18"/>
      </bottom>
    </border>
    <border>
      <left>
        <color indexed="63"/>
      </left>
      <right style="thin">
        <color indexed="18"/>
      </right>
      <top style="thin">
        <color indexed="18"/>
      </top>
      <bottom style="hair">
        <color indexed="18"/>
      </bottom>
    </border>
    <border>
      <left style="hair">
        <color indexed="18"/>
      </left>
      <right>
        <color indexed="63"/>
      </right>
      <top style="hair">
        <color indexed="18"/>
      </top>
      <bottom style="hair">
        <color indexed="18"/>
      </bottom>
    </border>
    <border>
      <left>
        <color indexed="63"/>
      </left>
      <right style="thin">
        <color indexed="18"/>
      </right>
      <top style="hair">
        <color indexed="18"/>
      </top>
      <bottom style="hair">
        <color indexed="18"/>
      </bottom>
    </border>
    <border>
      <left style="hair">
        <color indexed="18"/>
      </left>
      <right>
        <color indexed="63"/>
      </right>
      <top style="hair">
        <color indexed="18"/>
      </top>
      <bottom style="thin">
        <color indexed="18"/>
      </bottom>
    </border>
    <border>
      <left>
        <color indexed="63"/>
      </left>
      <right style="thin">
        <color indexed="18"/>
      </right>
      <top style="hair">
        <color indexed="18"/>
      </top>
      <bottom style="thin">
        <color indexed="18"/>
      </bottom>
    </border>
    <border>
      <left style="thin">
        <color indexed="62"/>
      </left>
      <right style="thin">
        <color indexed="62"/>
      </right>
      <top style="hair">
        <color indexed="62"/>
      </top>
      <bottom style="thin">
        <color indexed="62"/>
      </bottom>
    </border>
    <border>
      <left style="thin">
        <color indexed="62"/>
      </left>
      <right style="thin">
        <color indexed="62"/>
      </right>
      <top style="thin"/>
      <bottom style="hair">
        <color indexed="18"/>
      </bottom>
    </border>
    <border>
      <left style="thin">
        <color indexed="62"/>
      </left>
      <right style="thin">
        <color indexed="62"/>
      </right>
      <top>
        <color indexed="63"/>
      </top>
      <bottom style="thin"/>
    </border>
    <border>
      <left style="thin"/>
      <right>
        <color indexed="63"/>
      </right>
      <top>
        <color indexed="63"/>
      </top>
      <bottom>
        <color indexed="63"/>
      </bottom>
    </border>
    <border>
      <left>
        <color indexed="63"/>
      </left>
      <right>
        <color indexed="63"/>
      </right>
      <top>
        <color indexed="63"/>
      </top>
      <bottom style="thin">
        <color indexed="62"/>
      </bottom>
    </border>
    <border>
      <left>
        <color indexed="63"/>
      </left>
      <right>
        <color indexed="63"/>
      </right>
      <top style="thin">
        <color indexed="18"/>
      </top>
      <bottom style="thin"/>
    </border>
    <border>
      <left>
        <color indexed="63"/>
      </left>
      <right style="thin">
        <color indexed="18"/>
      </right>
      <top style="thin">
        <color indexed="18"/>
      </top>
      <bottom style="thin"/>
    </border>
    <border>
      <left style="thin">
        <color indexed="62"/>
      </left>
      <right>
        <color indexed="63"/>
      </right>
      <top style="thin">
        <color indexed="62"/>
      </top>
      <bottom>
        <color indexed="63"/>
      </bottom>
    </border>
    <border>
      <left>
        <color indexed="63"/>
      </left>
      <right style="thin">
        <color indexed="18"/>
      </right>
      <top style="thin">
        <color indexed="62"/>
      </top>
      <bottom>
        <color indexed="63"/>
      </bottom>
    </border>
    <border>
      <left style="thin">
        <color indexed="62"/>
      </left>
      <right>
        <color indexed="63"/>
      </right>
      <top>
        <color indexed="63"/>
      </top>
      <bottom style="thin">
        <color indexed="62"/>
      </bottom>
    </border>
    <border>
      <left>
        <color indexed="63"/>
      </left>
      <right style="thin">
        <color indexed="18"/>
      </right>
      <top>
        <color indexed="63"/>
      </top>
      <bottom style="thin">
        <color indexed="62"/>
      </bottom>
    </border>
    <border>
      <left style="thin">
        <color indexed="62"/>
      </left>
      <right>
        <color indexed="63"/>
      </right>
      <top style="thin"/>
      <bottom style="hair">
        <color indexed="18"/>
      </bottom>
    </border>
    <border>
      <left>
        <color indexed="63"/>
      </left>
      <right style="thin"/>
      <top style="thin"/>
      <bottom style="hair">
        <color indexed="18"/>
      </bottom>
    </border>
    <border>
      <left style="thin">
        <color indexed="62"/>
      </left>
      <right>
        <color indexed="63"/>
      </right>
      <top style="hair">
        <color indexed="18"/>
      </top>
      <bottom style="thin"/>
    </border>
    <border>
      <left>
        <color indexed="63"/>
      </left>
      <right style="thin"/>
      <top style="hair">
        <color indexed="18"/>
      </top>
      <bottom style="thin"/>
    </border>
    <border>
      <left style="thin">
        <color indexed="62"/>
      </left>
      <right>
        <color indexed="63"/>
      </right>
      <top>
        <color indexed="63"/>
      </top>
      <bottom style="thin"/>
    </border>
    <border>
      <left>
        <color indexed="63"/>
      </left>
      <right style="thin">
        <color indexed="62"/>
      </right>
      <top>
        <color indexed="63"/>
      </top>
      <bottom style="thin"/>
    </border>
    <border>
      <left style="thin">
        <color indexed="18"/>
      </left>
      <right>
        <color indexed="63"/>
      </right>
      <top style="thin">
        <color indexed="18"/>
      </top>
      <bottom style="thin"/>
    </border>
    <border>
      <left style="dotted">
        <color indexed="62"/>
      </left>
      <right>
        <color indexed="63"/>
      </right>
      <top>
        <color indexed="63"/>
      </top>
      <bottom style="thin"/>
    </border>
    <border>
      <left>
        <color indexed="63"/>
      </left>
      <right style="dotted">
        <color indexed="62"/>
      </right>
      <top>
        <color indexed="63"/>
      </top>
      <bottom style="thin"/>
    </border>
    <border>
      <left style="thin"/>
      <right>
        <color indexed="63"/>
      </right>
      <top style="thin"/>
      <bottom style="hair">
        <color indexed="18"/>
      </bottom>
    </border>
    <border>
      <left>
        <color indexed="63"/>
      </left>
      <right style="thin">
        <color indexed="62"/>
      </right>
      <top style="thin"/>
      <bottom style="hair">
        <color indexed="18"/>
      </bottom>
    </border>
    <border>
      <left>
        <color indexed="63"/>
      </left>
      <right>
        <color indexed="63"/>
      </right>
      <top>
        <color indexed="63"/>
      </top>
      <bottom style="thin">
        <color indexed="18"/>
      </bottom>
    </border>
    <border>
      <left>
        <color indexed="63"/>
      </left>
      <right>
        <color indexed="63"/>
      </right>
      <top style="thin">
        <color indexed="62"/>
      </top>
      <bottom>
        <color indexed="63"/>
      </bottom>
    </border>
    <border>
      <left style="hair">
        <color indexed="18"/>
      </left>
      <right>
        <color indexed="63"/>
      </right>
      <top>
        <color indexed="63"/>
      </top>
      <bottom style="thin">
        <color indexed="18"/>
      </bottom>
    </border>
    <border>
      <left>
        <color indexed="63"/>
      </left>
      <right style="thin">
        <color indexed="18"/>
      </right>
      <top>
        <color indexed="63"/>
      </top>
      <bottom style="thin">
        <color indexed="18"/>
      </bottom>
    </border>
    <border>
      <left style="thin">
        <color indexed="62"/>
      </left>
      <right>
        <color indexed="63"/>
      </right>
      <top style="thin">
        <color indexed="18"/>
      </top>
      <bottom style="thin"/>
    </border>
    <border>
      <left style="thin">
        <color indexed="18"/>
      </left>
      <right>
        <color indexed="63"/>
      </right>
      <top style="thin"/>
      <bottom style="hair">
        <color indexed="18"/>
      </bottom>
    </border>
    <border>
      <left>
        <color indexed="63"/>
      </left>
      <right style="thin">
        <color indexed="18"/>
      </right>
      <top style="thin"/>
      <bottom style="hair">
        <color indexed="18"/>
      </bottom>
    </border>
    <border>
      <left style="thin">
        <color indexed="62"/>
      </left>
      <right>
        <color indexed="63"/>
      </right>
      <top style="thin">
        <color indexed="18"/>
      </top>
      <bottom style="thin">
        <color indexed="62"/>
      </bottom>
    </border>
    <border>
      <left>
        <color indexed="63"/>
      </left>
      <right>
        <color indexed="63"/>
      </right>
      <top style="thin">
        <color indexed="18"/>
      </top>
      <bottom style="thin">
        <color indexed="62"/>
      </bottom>
    </border>
    <border>
      <left style="thin">
        <color indexed="18"/>
      </left>
      <right style="hair">
        <color indexed="18"/>
      </right>
      <top style="thin">
        <color indexed="18"/>
      </top>
      <bottom>
        <color indexed="63"/>
      </bottom>
    </border>
    <border>
      <left style="hair">
        <color indexed="18"/>
      </left>
      <right>
        <color indexed="63"/>
      </right>
      <top style="thin">
        <color indexed="18"/>
      </top>
      <bottom>
        <color indexed="63"/>
      </bottom>
    </border>
    <border>
      <left>
        <color indexed="63"/>
      </left>
      <right style="thin">
        <color indexed="18"/>
      </right>
      <top style="thin">
        <color indexed="18"/>
      </top>
      <bottom>
        <color indexed="63"/>
      </bottom>
    </border>
    <border>
      <left>
        <color indexed="63"/>
      </left>
      <right>
        <color indexed="63"/>
      </right>
      <top style="thin"/>
      <bottom style="hair">
        <color indexed="18"/>
      </bottom>
    </border>
    <border>
      <left style="thin">
        <color indexed="18"/>
      </left>
      <right style="thin">
        <color indexed="18"/>
      </right>
      <top style="thin">
        <color indexed="18"/>
      </top>
      <bottom>
        <color indexed="63"/>
      </bottom>
    </border>
    <border>
      <left style="thin">
        <color indexed="18"/>
      </left>
      <right style="thin">
        <color indexed="18"/>
      </right>
      <top>
        <color indexed="63"/>
      </top>
      <bottom style="thin">
        <color indexed="18"/>
      </bottom>
    </border>
    <border>
      <left>
        <color indexed="63"/>
      </left>
      <right style="hair">
        <color indexed="18"/>
      </right>
      <top>
        <color indexed="63"/>
      </top>
      <bottom>
        <color indexed="63"/>
      </bottom>
    </border>
    <border>
      <left>
        <color indexed="63"/>
      </left>
      <right style="hair">
        <color indexed="18"/>
      </right>
      <top>
        <color indexed="63"/>
      </top>
      <bottom style="thin">
        <color indexed="18"/>
      </bottom>
    </border>
    <border>
      <left style="dotted">
        <color indexed="62"/>
      </left>
      <right>
        <color indexed="63"/>
      </right>
      <top style="thin"/>
      <bottom style="hair">
        <color indexed="18"/>
      </bottom>
    </border>
    <border>
      <left>
        <color indexed="63"/>
      </left>
      <right style="dotted">
        <color indexed="62"/>
      </right>
      <top style="thin"/>
      <bottom style="hair">
        <color indexed="18"/>
      </bottom>
    </border>
    <border>
      <left style="thin">
        <color indexed="18"/>
      </left>
      <right>
        <color indexed="63"/>
      </right>
      <top>
        <color indexed="63"/>
      </top>
      <bottom style="thin"/>
    </border>
    <border>
      <left style="thin">
        <color indexed="18"/>
      </left>
      <right>
        <color indexed="63"/>
      </right>
      <top style="thin">
        <color indexed="18"/>
      </top>
      <bottom style="thin">
        <color indexed="18"/>
      </bottom>
    </border>
    <border>
      <left>
        <color indexed="63"/>
      </left>
      <right>
        <color indexed="63"/>
      </right>
      <top style="thin">
        <color indexed="18"/>
      </top>
      <bottom style="thin">
        <color indexed="18"/>
      </bottom>
    </border>
    <border>
      <left>
        <color indexed="63"/>
      </left>
      <right style="thin">
        <color indexed="18"/>
      </right>
      <top style="thin">
        <color indexed="18"/>
      </top>
      <bottom style="thin">
        <color indexed="18"/>
      </bottom>
    </border>
    <border>
      <left style="thin">
        <color indexed="18"/>
      </left>
      <right style="hair">
        <color indexed="18"/>
      </right>
      <top style="thin">
        <color indexed="18"/>
      </top>
      <bottom style="thin">
        <color indexed="18"/>
      </bottom>
    </border>
    <border>
      <left style="hair">
        <color indexed="18"/>
      </left>
      <right style="thin">
        <color indexed="18"/>
      </right>
      <top style="thin">
        <color indexed="18"/>
      </top>
      <bottom style="thin">
        <color indexed="18"/>
      </bottom>
    </border>
    <border>
      <left>
        <color indexed="63"/>
      </left>
      <right>
        <color indexed="63"/>
      </right>
      <top style="thin">
        <color indexed="18"/>
      </top>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0"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8" fillId="0" borderId="0" applyNumberFormat="0" applyFill="0" applyBorder="0" applyAlignment="0" applyProtection="0"/>
    <xf numFmtId="0" fontId="59" fillId="25" borderId="1" applyNumberFormat="0" applyAlignment="0" applyProtection="0"/>
    <xf numFmtId="0" fontId="60" fillId="26"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7" borderId="2" applyNumberFormat="0" applyFont="0" applyAlignment="0" applyProtection="0"/>
    <xf numFmtId="0" fontId="61" fillId="0" borderId="3" applyNumberFormat="0" applyFill="0" applyAlignment="0" applyProtection="0"/>
    <xf numFmtId="0" fontId="62" fillId="28" borderId="0" applyNumberFormat="0" applyBorder="0" applyAlignment="0" applyProtection="0"/>
    <xf numFmtId="0" fontId="63" fillId="29"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29"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0" borderId="4" applyNumberFormat="0" applyAlignment="0" applyProtection="0"/>
    <xf numFmtId="0" fontId="24" fillId="0" borderId="0">
      <alignment vertical="center"/>
      <protection/>
    </xf>
    <xf numFmtId="0" fontId="9" fillId="0" borderId="0" applyNumberFormat="0" applyFill="0" applyBorder="0" applyAlignment="0" applyProtection="0"/>
    <xf numFmtId="0" fontId="72" fillId="31" borderId="0" applyNumberFormat="0" applyBorder="0" applyAlignment="0" applyProtection="0"/>
  </cellStyleXfs>
  <cellXfs count="249">
    <xf numFmtId="0" fontId="0" fillId="0" borderId="0" xfId="0" applyAlignment="1">
      <alignment vertical="center"/>
    </xf>
    <xf numFmtId="0" fontId="2" fillId="0" borderId="0" xfId="0" applyFont="1" applyAlignment="1">
      <alignment vertical="center"/>
    </xf>
    <xf numFmtId="0" fontId="3" fillId="0" borderId="0" xfId="0" applyFont="1" applyAlignment="1">
      <alignment horizontal="center" vertical="center"/>
    </xf>
    <xf numFmtId="0" fontId="3" fillId="32" borderId="10" xfId="0" applyFont="1" applyFill="1" applyBorder="1" applyAlignment="1">
      <alignment horizontal="center" vertical="center"/>
    </xf>
    <xf numFmtId="0" fontId="3" fillId="0" borderId="0" xfId="0" applyFont="1" applyAlignment="1">
      <alignment vertical="center"/>
    </xf>
    <xf numFmtId="0" fontId="3" fillId="0" borderId="11" xfId="0" applyFont="1" applyBorder="1" applyAlignment="1">
      <alignment horizontal="center" vertical="center"/>
    </xf>
    <xf numFmtId="0" fontId="5" fillId="0" borderId="0" xfId="0" applyFont="1" applyFill="1" applyAlignment="1">
      <alignment vertical="center"/>
    </xf>
    <xf numFmtId="0" fontId="5" fillId="0" borderId="0" xfId="0" applyFont="1" applyAlignment="1">
      <alignment vertical="center"/>
    </xf>
    <xf numFmtId="0" fontId="5" fillId="0" borderId="0" xfId="0" applyFont="1" applyAlignment="1">
      <alignment horizontal="center" vertical="center"/>
    </xf>
    <xf numFmtId="0" fontId="5" fillId="0" borderId="0" xfId="0" applyFont="1" applyFill="1" applyAlignment="1">
      <alignment horizontal="center" vertical="center"/>
    </xf>
    <xf numFmtId="0" fontId="6" fillId="0" borderId="0" xfId="0" applyFont="1" applyFill="1" applyAlignment="1">
      <alignment vertical="center"/>
    </xf>
    <xf numFmtId="0" fontId="6" fillId="0" borderId="0" xfId="0" applyFont="1" applyFill="1" applyAlignment="1">
      <alignment horizontal="center" vertical="center"/>
    </xf>
    <xf numFmtId="0" fontId="6" fillId="0" borderId="0" xfId="0" applyFont="1" applyFill="1" applyAlignment="1">
      <alignment vertical="center" shrinkToFit="1"/>
    </xf>
    <xf numFmtId="0" fontId="6" fillId="0" borderId="0" xfId="0" applyFont="1" applyFill="1" applyAlignment="1">
      <alignment horizontal="center" vertical="center" shrinkToFit="1"/>
    </xf>
    <xf numFmtId="0" fontId="5" fillId="0" borderId="0" xfId="0" applyFont="1" applyFill="1" applyAlignment="1">
      <alignment vertical="center" shrinkToFit="1"/>
    </xf>
    <xf numFmtId="0" fontId="5" fillId="0" borderId="0" xfId="0" applyFont="1" applyFill="1" applyAlignment="1">
      <alignment horizontal="center" vertical="center" shrinkToFit="1"/>
    </xf>
    <xf numFmtId="0" fontId="6" fillId="0" borderId="0" xfId="0" applyFont="1" applyAlignment="1">
      <alignment vertical="center"/>
    </xf>
    <xf numFmtId="0" fontId="2" fillId="0" borderId="0" xfId="0" applyFont="1" applyFill="1" applyAlignment="1" applyProtection="1">
      <alignment horizontal="center" vertical="center"/>
      <protection hidden="1"/>
    </xf>
    <xf numFmtId="0" fontId="2" fillId="0" borderId="0" xfId="0" applyFont="1" applyAlignment="1" applyProtection="1">
      <alignment horizontal="center" vertical="center"/>
      <protection hidden="1"/>
    </xf>
    <xf numFmtId="0" fontId="2" fillId="0" borderId="0" xfId="0" applyFont="1" applyAlignment="1" applyProtection="1">
      <alignment vertical="center"/>
      <protection hidden="1"/>
    </xf>
    <xf numFmtId="0" fontId="6" fillId="0" borderId="0" xfId="0" applyFont="1" applyBorder="1" applyAlignment="1">
      <alignmen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7" fillId="0" borderId="0" xfId="0" applyFont="1" applyAlignment="1">
      <alignment vertical="center"/>
    </xf>
    <xf numFmtId="0" fontId="3" fillId="0" borderId="0" xfId="0" applyFont="1" applyBorder="1" applyAlignment="1">
      <alignment horizontal="center" vertical="center"/>
    </xf>
    <xf numFmtId="0" fontId="3" fillId="33" borderId="12"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0" xfId="0" applyFont="1" applyFill="1" applyBorder="1" applyAlignment="1">
      <alignment horizontal="center" vertical="center"/>
    </xf>
    <xf numFmtId="0" fontId="7" fillId="34" borderId="0" xfId="0" applyFont="1" applyFill="1" applyAlignment="1">
      <alignment vertical="center"/>
    </xf>
    <xf numFmtId="0" fontId="3" fillId="34" borderId="0" xfId="0" applyFont="1" applyFill="1" applyAlignment="1">
      <alignment vertical="center"/>
    </xf>
    <xf numFmtId="0" fontId="3" fillId="34" borderId="0" xfId="0" applyFont="1" applyFill="1" applyBorder="1" applyAlignment="1">
      <alignment horizontal="center" vertical="center"/>
    </xf>
    <xf numFmtId="0" fontId="3" fillId="34" borderId="0" xfId="0" applyFont="1" applyFill="1" applyAlignment="1">
      <alignment horizontal="center" vertical="center"/>
    </xf>
    <xf numFmtId="0" fontId="13" fillId="32" borderId="13" xfId="0" applyFont="1" applyFill="1" applyBorder="1" applyAlignment="1">
      <alignment horizontal="center" vertical="center" shrinkToFit="1"/>
    </xf>
    <xf numFmtId="0" fontId="13" fillId="35" borderId="14" xfId="0" applyFont="1" applyFill="1" applyBorder="1" applyAlignment="1">
      <alignment horizontal="center" vertical="center" shrinkToFit="1"/>
    </xf>
    <xf numFmtId="0" fontId="13" fillId="35" borderId="15" xfId="0" applyFont="1" applyFill="1" applyBorder="1" applyAlignment="1">
      <alignment horizontal="center" vertical="center" shrinkToFit="1"/>
    </xf>
    <xf numFmtId="0" fontId="13" fillId="35" borderId="0" xfId="0" applyFont="1" applyFill="1" applyBorder="1" applyAlignment="1">
      <alignment horizontal="center" vertical="center" shrinkToFit="1"/>
    </xf>
    <xf numFmtId="0" fontId="13" fillId="35" borderId="16" xfId="0" applyFont="1" applyFill="1" applyBorder="1" applyAlignment="1">
      <alignment horizontal="center" vertical="center" shrinkToFit="1"/>
    </xf>
    <xf numFmtId="0" fontId="13" fillId="35" borderId="17" xfId="0" applyFont="1" applyFill="1" applyBorder="1" applyAlignment="1">
      <alignment horizontal="center" vertical="center" shrinkToFit="1"/>
    </xf>
    <xf numFmtId="0" fontId="13" fillId="35" borderId="18" xfId="0" applyFont="1" applyFill="1" applyBorder="1" applyAlignment="1">
      <alignment horizontal="center" vertical="center" shrinkToFit="1"/>
    </xf>
    <xf numFmtId="0" fontId="13" fillId="35" borderId="19" xfId="0" applyFont="1" applyFill="1" applyBorder="1" applyAlignment="1">
      <alignment horizontal="center" vertical="center" shrinkToFit="1"/>
    </xf>
    <xf numFmtId="0" fontId="13" fillId="35" borderId="20" xfId="0" applyFont="1" applyFill="1" applyBorder="1" applyAlignment="1">
      <alignment horizontal="center" vertical="center" shrinkToFit="1"/>
    </xf>
    <xf numFmtId="0" fontId="13" fillId="32" borderId="21" xfId="0" applyFont="1" applyFill="1" applyBorder="1" applyAlignment="1">
      <alignment horizontal="center" vertical="center"/>
    </xf>
    <xf numFmtId="0" fontId="13" fillId="0" borderId="0" xfId="0" applyFont="1" applyAlignment="1">
      <alignment vertical="center"/>
    </xf>
    <xf numFmtId="0" fontId="13" fillId="32" borderId="22" xfId="0" applyFont="1" applyFill="1" applyBorder="1" applyAlignment="1">
      <alignment horizontal="center" vertical="center"/>
    </xf>
    <xf numFmtId="0" fontId="13" fillId="32" borderId="23" xfId="0" applyFont="1" applyFill="1" applyBorder="1" applyAlignment="1">
      <alignment horizontal="center" vertical="center"/>
    </xf>
    <xf numFmtId="0" fontId="13" fillId="32" borderId="24" xfId="0" applyFont="1" applyFill="1" applyBorder="1" applyAlignment="1">
      <alignment horizontal="center" vertical="center"/>
    </xf>
    <xf numFmtId="0" fontId="13" fillId="36" borderId="21" xfId="0" applyFont="1" applyFill="1" applyBorder="1" applyAlignment="1">
      <alignment horizontal="center" vertical="center"/>
    </xf>
    <xf numFmtId="0" fontId="13" fillId="36" borderId="22" xfId="0" applyFont="1" applyFill="1" applyBorder="1" applyAlignment="1">
      <alignment horizontal="center" vertical="center"/>
    </xf>
    <xf numFmtId="0" fontId="13" fillId="36" borderId="23" xfId="0" applyFont="1" applyFill="1" applyBorder="1" applyAlignment="1">
      <alignment horizontal="center" vertical="center"/>
    </xf>
    <xf numFmtId="0" fontId="13" fillId="36" borderId="24" xfId="0" applyFont="1" applyFill="1" applyBorder="1" applyAlignment="1">
      <alignment horizontal="center" vertical="center"/>
    </xf>
    <xf numFmtId="0" fontId="13" fillId="0" borderId="0" xfId="0" applyFont="1" applyFill="1" applyAlignment="1">
      <alignment horizontal="center" vertical="center"/>
    </xf>
    <xf numFmtId="0" fontId="13" fillId="0" borderId="0" xfId="0" applyFont="1" applyFill="1" applyAlignment="1">
      <alignment horizontal="center" vertical="center" shrinkToFit="1"/>
    </xf>
    <xf numFmtId="0" fontId="13" fillId="0" borderId="0" xfId="0" applyFont="1" applyFill="1" applyAlignment="1">
      <alignment vertical="center" shrinkToFit="1"/>
    </xf>
    <xf numFmtId="0" fontId="13" fillId="0" borderId="25" xfId="0" applyFont="1" applyFill="1" applyBorder="1" applyAlignment="1" applyProtection="1">
      <alignment horizontal="center" vertical="center" shrinkToFit="1"/>
      <protection locked="0"/>
    </xf>
    <xf numFmtId="0" fontId="13" fillId="0" borderId="26" xfId="0" applyFont="1" applyFill="1" applyBorder="1" applyAlignment="1" applyProtection="1">
      <alignment horizontal="center" vertical="center" shrinkToFit="1"/>
      <protection locked="0"/>
    </xf>
    <xf numFmtId="0" fontId="13" fillId="0" borderId="27" xfId="0" applyFont="1" applyFill="1" applyBorder="1" applyAlignment="1" applyProtection="1">
      <alignment horizontal="center" vertical="center" shrinkToFit="1"/>
      <protection locked="0"/>
    </xf>
    <xf numFmtId="0" fontId="13" fillId="0" borderId="28" xfId="0" applyFont="1" applyFill="1" applyBorder="1" applyAlignment="1" applyProtection="1">
      <alignment horizontal="center" vertical="center" shrinkToFit="1"/>
      <protection locked="0"/>
    </xf>
    <xf numFmtId="177" fontId="13" fillId="0" borderId="29" xfId="0" applyNumberFormat="1" applyFont="1" applyFill="1" applyBorder="1" applyAlignment="1" applyProtection="1">
      <alignment horizontal="center" vertical="center" shrinkToFit="1"/>
      <protection locked="0"/>
    </xf>
    <xf numFmtId="0" fontId="13" fillId="0" borderId="30" xfId="0" applyFont="1" applyFill="1" applyBorder="1" applyAlignment="1" applyProtection="1">
      <alignment horizontal="center" vertical="center" shrinkToFit="1"/>
      <protection locked="0"/>
    </xf>
    <xf numFmtId="0" fontId="13" fillId="0" borderId="31" xfId="0" applyFont="1" applyFill="1" applyBorder="1" applyAlignment="1" applyProtection="1">
      <alignment horizontal="center" vertical="center" shrinkToFit="1"/>
      <protection locked="0"/>
    </xf>
    <xf numFmtId="0" fontId="13" fillId="0" borderId="32" xfId="0" applyFont="1" applyFill="1" applyBorder="1" applyAlignment="1" applyProtection="1">
      <alignment horizontal="center" vertical="center" shrinkToFit="1"/>
      <protection locked="0"/>
    </xf>
    <xf numFmtId="177" fontId="13" fillId="0" borderId="33" xfId="0" applyNumberFormat="1" applyFont="1" applyFill="1" applyBorder="1" applyAlignment="1" applyProtection="1">
      <alignment horizontal="center" vertical="center" shrinkToFit="1"/>
      <protection locked="0"/>
    </xf>
    <xf numFmtId="177" fontId="13" fillId="0" borderId="34" xfId="0" applyNumberFormat="1" applyFont="1" applyFill="1" applyBorder="1" applyAlignment="1" applyProtection="1">
      <alignment horizontal="center" vertical="center" shrinkToFit="1"/>
      <protection locked="0"/>
    </xf>
    <xf numFmtId="0" fontId="13" fillId="0" borderId="35" xfId="0" applyFont="1" applyFill="1" applyBorder="1" applyAlignment="1" applyProtection="1">
      <alignment horizontal="center" vertical="center" shrinkToFit="1"/>
      <protection locked="0"/>
    </xf>
    <xf numFmtId="0" fontId="13" fillId="0" borderId="36" xfId="0" applyFont="1" applyFill="1" applyBorder="1" applyAlignment="1" applyProtection="1">
      <alignment horizontal="center" vertical="center" shrinkToFit="1"/>
      <protection locked="0"/>
    </xf>
    <xf numFmtId="0" fontId="3" fillId="0" borderId="0" xfId="0" applyFont="1" applyBorder="1" applyAlignment="1">
      <alignment vertical="center"/>
    </xf>
    <xf numFmtId="0" fontId="13" fillId="0" borderId="37" xfId="0" applyFont="1" applyFill="1" applyBorder="1" applyAlignment="1" applyProtection="1">
      <alignment horizontal="center" vertical="center" shrinkToFit="1"/>
      <protection locked="0"/>
    </xf>
    <xf numFmtId="0" fontId="13" fillId="0" borderId="38" xfId="0" applyFont="1" applyFill="1" applyBorder="1" applyAlignment="1" applyProtection="1">
      <alignment horizontal="center" vertical="center" shrinkToFit="1"/>
      <protection locked="0"/>
    </xf>
    <xf numFmtId="0" fontId="13" fillId="0" borderId="39" xfId="0" applyFont="1" applyFill="1" applyBorder="1" applyAlignment="1" applyProtection="1">
      <alignment horizontal="center" vertical="center" shrinkToFit="1"/>
      <protection locked="0"/>
    </xf>
    <xf numFmtId="0" fontId="13" fillId="32" borderId="40" xfId="0" applyFont="1" applyFill="1" applyBorder="1" applyAlignment="1">
      <alignment horizontal="center" vertical="center" shrinkToFit="1"/>
    </xf>
    <xf numFmtId="0" fontId="13" fillId="32" borderId="41" xfId="0" applyFont="1" applyFill="1" applyBorder="1" applyAlignment="1">
      <alignment horizontal="center" vertical="center" shrinkToFit="1"/>
    </xf>
    <xf numFmtId="0" fontId="13" fillId="4" borderId="42" xfId="0" applyFont="1" applyFill="1" applyBorder="1" applyAlignment="1" applyProtection="1">
      <alignment horizontal="center" vertical="center" shrinkToFit="1"/>
      <protection/>
    </xf>
    <xf numFmtId="0" fontId="13" fillId="32" borderId="43" xfId="0" applyFont="1" applyFill="1" applyBorder="1" applyAlignment="1">
      <alignment vertical="center" shrinkToFit="1"/>
    </xf>
    <xf numFmtId="0" fontId="3" fillId="0" borderId="44" xfId="0" applyFont="1" applyBorder="1" applyAlignment="1">
      <alignment vertical="center"/>
    </xf>
    <xf numFmtId="0" fontId="3" fillId="0" borderId="45" xfId="0" applyFont="1" applyBorder="1" applyAlignment="1">
      <alignment vertical="center"/>
    </xf>
    <xf numFmtId="0" fontId="3" fillId="0" borderId="45" xfId="0" applyFont="1" applyFill="1" applyBorder="1" applyAlignment="1">
      <alignment horizontal="center"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3" fillId="0" borderId="47" xfId="0" applyFont="1" applyBorder="1" applyAlignment="1">
      <alignment vertical="center"/>
    </xf>
    <xf numFmtId="0" fontId="3" fillId="0" borderId="48" xfId="0" applyFont="1" applyBorder="1" applyAlignment="1">
      <alignment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13" fillId="4" borderId="34" xfId="0" applyFont="1" applyFill="1" applyBorder="1" applyAlignment="1" applyProtection="1">
      <alignment horizontal="center" vertical="center" shrinkToFit="1"/>
      <protection/>
    </xf>
    <xf numFmtId="0" fontId="13" fillId="4" borderId="29" xfId="0" applyFont="1" applyFill="1" applyBorder="1" applyAlignment="1" applyProtection="1">
      <alignment horizontal="center" vertical="center" shrinkToFit="1"/>
      <protection/>
    </xf>
    <xf numFmtId="0" fontId="13" fillId="4" borderId="33" xfId="0" applyFont="1" applyFill="1" applyBorder="1" applyAlignment="1" applyProtection="1">
      <alignment horizontal="center" vertical="center" shrinkToFit="1"/>
      <protection/>
    </xf>
    <xf numFmtId="0" fontId="13" fillId="4" borderId="38" xfId="0" applyFont="1" applyFill="1" applyBorder="1" applyAlignment="1" applyProtection="1">
      <alignment horizontal="center" vertical="center" shrinkToFit="1"/>
      <protection/>
    </xf>
    <xf numFmtId="0" fontId="13" fillId="4" borderId="27" xfId="0" applyFont="1" applyFill="1" applyBorder="1" applyAlignment="1" applyProtection="1">
      <alignment horizontal="center" vertical="center" shrinkToFit="1"/>
      <protection/>
    </xf>
    <xf numFmtId="0" fontId="13" fillId="4" borderId="31" xfId="0" applyFont="1" applyFill="1" applyBorder="1" applyAlignment="1" applyProtection="1">
      <alignment horizontal="center" vertical="center" shrinkToFit="1"/>
      <protection/>
    </xf>
    <xf numFmtId="0" fontId="12" fillId="32" borderId="50" xfId="0" applyFont="1" applyFill="1" applyBorder="1" applyAlignment="1">
      <alignment horizontal="center" vertical="center" shrinkToFit="1"/>
    </xf>
    <xf numFmtId="0" fontId="13" fillId="32" borderId="51" xfId="0" applyFont="1" applyFill="1" applyBorder="1" applyAlignment="1">
      <alignment horizontal="center" vertical="center" shrinkToFit="1"/>
    </xf>
    <xf numFmtId="0" fontId="13" fillId="4" borderId="52" xfId="0" applyFont="1" applyFill="1" applyBorder="1" applyAlignment="1" applyProtection="1">
      <alignment horizontal="center" vertical="center" shrinkToFit="1"/>
      <protection/>
    </xf>
    <xf numFmtId="0" fontId="22" fillId="0" borderId="0" xfId="0" applyFont="1" applyAlignment="1">
      <alignment vertical="center"/>
    </xf>
    <xf numFmtId="0" fontId="23" fillId="0" borderId="0" xfId="0" applyFont="1" applyAlignment="1">
      <alignment vertical="center"/>
    </xf>
    <xf numFmtId="0" fontId="23" fillId="37" borderId="0" xfId="0" applyFont="1" applyFill="1" applyAlignment="1">
      <alignment vertical="center"/>
    </xf>
    <xf numFmtId="0" fontId="0" fillId="34" borderId="10" xfId="0" applyFill="1" applyBorder="1" applyAlignment="1">
      <alignment vertical="center" shrinkToFit="1"/>
    </xf>
    <xf numFmtId="0" fontId="0" fillId="0" borderId="10" xfId="0" applyBorder="1" applyAlignment="1">
      <alignment horizontal="center" vertical="center" shrinkToFit="1"/>
    </xf>
    <xf numFmtId="0" fontId="0" fillId="0" borderId="53" xfId="0" applyBorder="1" applyAlignment="1">
      <alignment vertical="center" shrinkToFit="1"/>
    </xf>
    <xf numFmtId="0" fontId="0" fillId="0" borderId="0" xfId="0" applyAlignment="1">
      <alignment vertical="center" shrinkToFit="1"/>
    </xf>
    <xf numFmtId="0" fontId="0" fillId="0" borderId="10" xfId="0" applyBorder="1" applyAlignment="1">
      <alignment vertical="center" shrinkToFit="1"/>
    </xf>
    <xf numFmtId="0" fontId="0" fillId="0" borderId="0" xfId="0" applyBorder="1" applyAlignment="1">
      <alignment vertical="center" shrinkToFit="1"/>
    </xf>
    <xf numFmtId="0" fontId="13" fillId="32" borderId="54" xfId="0" applyFont="1" applyFill="1" applyBorder="1" applyAlignment="1">
      <alignment horizontal="center" vertical="center" shrinkToFit="1"/>
    </xf>
    <xf numFmtId="0" fontId="13" fillId="32" borderId="43" xfId="0" applyFont="1" applyFill="1" applyBorder="1" applyAlignment="1">
      <alignment horizontal="center" vertical="center" shrinkToFit="1"/>
    </xf>
    <xf numFmtId="0" fontId="13" fillId="35" borderId="55" xfId="0" applyFont="1" applyFill="1" applyBorder="1" applyAlignment="1">
      <alignment horizontal="center" vertical="center" shrinkToFit="1"/>
    </xf>
    <xf numFmtId="14" fontId="13" fillId="35" borderId="55" xfId="0" applyNumberFormat="1" applyFont="1" applyFill="1" applyBorder="1" applyAlignment="1">
      <alignment horizontal="center" vertical="center" shrinkToFit="1"/>
    </xf>
    <xf numFmtId="177" fontId="13" fillId="0" borderId="37" xfId="0" applyNumberFormat="1" applyFont="1" applyFill="1" applyBorder="1" applyAlignment="1" applyProtection="1">
      <alignment horizontal="center" vertical="center" shrinkToFit="1"/>
      <protection locked="0"/>
    </xf>
    <xf numFmtId="177" fontId="13" fillId="0" borderId="28" xfId="0" applyNumberFormat="1" applyFont="1" applyFill="1" applyBorder="1" applyAlignment="1" applyProtection="1">
      <alignment horizontal="center" vertical="center" shrinkToFit="1"/>
      <protection locked="0"/>
    </xf>
    <xf numFmtId="177" fontId="13" fillId="0" borderId="32" xfId="0" applyNumberFormat="1" applyFont="1" applyFill="1" applyBorder="1" applyAlignment="1" applyProtection="1">
      <alignment horizontal="center" vertical="center" shrinkToFit="1"/>
      <protection locked="0"/>
    </xf>
    <xf numFmtId="0" fontId="13" fillId="4" borderId="39" xfId="0" applyFont="1" applyFill="1" applyBorder="1" applyAlignment="1" applyProtection="1">
      <alignment horizontal="center" vertical="center" shrinkToFit="1"/>
      <protection/>
    </xf>
    <xf numFmtId="0" fontId="13" fillId="4" borderId="37" xfId="0" applyFont="1" applyFill="1" applyBorder="1" applyAlignment="1" applyProtection="1">
      <alignment horizontal="center" vertical="center" shrinkToFit="1"/>
      <protection/>
    </xf>
    <xf numFmtId="177" fontId="13" fillId="4" borderId="37" xfId="0" applyNumberFormat="1" applyFont="1" applyFill="1" applyBorder="1" applyAlignment="1" applyProtection="1">
      <alignment horizontal="center" vertical="center" shrinkToFit="1"/>
      <protection/>
    </xf>
    <xf numFmtId="177" fontId="13" fillId="4" borderId="34" xfId="0" applyNumberFormat="1" applyFont="1" applyFill="1" applyBorder="1" applyAlignment="1" applyProtection="1">
      <alignment horizontal="center" vertical="center" shrinkToFit="1"/>
      <protection/>
    </xf>
    <xf numFmtId="0" fontId="13" fillId="4" borderId="35" xfId="0" applyFont="1" applyFill="1" applyBorder="1" applyAlignment="1" applyProtection="1">
      <alignment horizontal="center" vertical="center" shrinkToFit="1"/>
      <protection/>
    </xf>
    <xf numFmtId="0" fontId="13" fillId="4" borderId="28" xfId="0" applyFont="1" applyFill="1" applyBorder="1" applyAlignment="1" applyProtection="1">
      <alignment horizontal="center" vertical="center" shrinkToFit="1"/>
      <protection/>
    </xf>
    <xf numFmtId="177" fontId="13" fillId="4" borderId="28" xfId="0" applyNumberFormat="1" applyFont="1" applyFill="1" applyBorder="1" applyAlignment="1" applyProtection="1">
      <alignment horizontal="center" vertical="center" shrinkToFit="1"/>
      <protection/>
    </xf>
    <xf numFmtId="177" fontId="13" fillId="4" borderId="29" xfId="0" applyNumberFormat="1" applyFont="1" applyFill="1" applyBorder="1" applyAlignment="1" applyProtection="1">
      <alignment horizontal="center" vertical="center" shrinkToFit="1"/>
      <protection/>
    </xf>
    <xf numFmtId="0" fontId="13" fillId="4" borderId="36" xfId="0" applyFont="1" applyFill="1" applyBorder="1" applyAlignment="1" applyProtection="1">
      <alignment horizontal="center" vertical="center" shrinkToFit="1"/>
      <protection/>
    </xf>
    <xf numFmtId="0" fontId="13" fillId="4" borderId="32" xfId="0" applyFont="1" applyFill="1" applyBorder="1" applyAlignment="1" applyProtection="1">
      <alignment horizontal="center" vertical="center" shrinkToFit="1"/>
      <protection/>
    </xf>
    <xf numFmtId="177" fontId="13" fillId="4" borderId="32" xfId="0" applyNumberFormat="1" applyFont="1" applyFill="1" applyBorder="1" applyAlignment="1" applyProtection="1">
      <alignment horizontal="center" vertical="center" shrinkToFit="1"/>
      <protection/>
    </xf>
    <xf numFmtId="177" fontId="13" fillId="4" borderId="33" xfId="0" applyNumberFormat="1" applyFont="1" applyFill="1" applyBorder="1" applyAlignment="1" applyProtection="1">
      <alignment horizontal="center" vertical="center" shrinkToFit="1"/>
      <protection/>
    </xf>
    <xf numFmtId="178" fontId="13" fillId="0" borderId="37" xfId="0" applyNumberFormat="1" applyFont="1" applyFill="1" applyBorder="1" applyAlignment="1" applyProtection="1">
      <alignment horizontal="center" vertical="center" shrinkToFit="1"/>
      <protection locked="0"/>
    </xf>
    <xf numFmtId="178" fontId="13" fillId="0" borderId="28" xfId="0" applyNumberFormat="1" applyFont="1" applyFill="1" applyBorder="1" applyAlignment="1" applyProtection="1">
      <alignment horizontal="center" vertical="center" shrinkToFit="1"/>
      <protection locked="0"/>
    </xf>
    <xf numFmtId="178" fontId="13" fillId="0" borderId="32" xfId="0" applyNumberFormat="1" applyFont="1" applyFill="1" applyBorder="1" applyAlignment="1" applyProtection="1">
      <alignment horizontal="center" vertical="center" shrinkToFit="1"/>
      <protection locked="0"/>
    </xf>
    <xf numFmtId="0" fontId="13" fillId="0" borderId="34" xfId="0" applyFont="1" applyFill="1" applyBorder="1" applyAlignment="1" applyProtection="1">
      <alignment horizontal="center" vertical="center" shrinkToFit="1"/>
      <protection locked="0"/>
    </xf>
    <xf numFmtId="0" fontId="13" fillId="0" borderId="29" xfId="0" applyFont="1" applyFill="1" applyBorder="1" applyAlignment="1" applyProtection="1">
      <alignment horizontal="center" vertical="center" shrinkToFit="1"/>
      <protection locked="0"/>
    </xf>
    <xf numFmtId="0" fontId="13" fillId="0" borderId="33" xfId="0" applyFont="1" applyFill="1" applyBorder="1" applyAlignment="1" applyProtection="1">
      <alignment horizontal="center" vertical="center" shrinkToFit="1"/>
      <protection locked="0"/>
    </xf>
    <xf numFmtId="0" fontId="6" fillId="32" borderId="10" xfId="0" applyFont="1" applyFill="1" applyBorder="1" applyAlignment="1">
      <alignment vertical="center"/>
    </xf>
    <xf numFmtId="0" fontId="13" fillId="32" borderId="10" xfId="0" applyFont="1" applyFill="1" applyBorder="1" applyAlignment="1">
      <alignment vertical="center"/>
    </xf>
    <xf numFmtId="0" fontId="13" fillId="0" borderId="56" xfId="0" applyFont="1" applyFill="1" applyBorder="1" applyAlignment="1" applyProtection="1">
      <alignment horizontal="center" vertical="center" shrinkToFit="1"/>
      <protection locked="0"/>
    </xf>
    <xf numFmtId="0" fontId="13" fillId="0" borderId="57" xfId="0" applyFont="1" applyFill="1" applyBorder="1" applyAlignment="1" applyProtection="1">
      <alignment horizontal="center" vertical="center" shrinkToFit="1"/>
      <protection locked="0"/>
    </xf>
    <xf numFmtId="0" fontId="13" fillId="0" borderId="58" xfId="0" applyFont="1" applyFill="1" applyBorder="1" applyAlignment="1" applyProtection="1">
      <alignment horizontal="center" vertical="center" shrinkToFit="1"/>
      <protection locked="0"/>
    </xf>
    <xf numFmtId="0" fontId="13" fillId="0" borderId="59" xfId="0" applyFont="1" applyFill="1" applyBorder="1" applyAlignment="1" applyProtection="1">
      <alignment horizontal="center" vertical="center" shrinkToFit="1"/>
      <protection locked="0"/>
    </xf>
    <xf numFmtId="0" fontId="13" fillId="0" borderId="60" xfId="0" applyFont="1" applyFill="1" applyBorder="1" applyAlignment="1" applyProtection="1">
      <alignment horizontal="center" vertical="center" shrinkToFit="1"/>
      <protection locked="0"/>
    </xf>
    <xf numFmtId="0" fontId="13" fillId="0" borderId="61" xfId="0" applyFont="1" applyFill="1" applyBorder="1" applyAlignment="1" applyProtection="1">
      <alignment horizontal="center" vertical="center" shrinkToFit="1"/>
      <protection locked="0"/>
    </xf>
    <xf numFmtId="0" fontId="24" fillId="0" borderId="0" xfId="61">
      <alignment vertical="center"/>
      <protection/>
    </xf>
    <xf numFmtId="0" fontId="8" fillId="0" borderId="0" xfId="43" applyAlignment="1" applyProtection="1">
      <alignment vertical="center"/>
      <protection/>
    </xf>
    <xf numFmtId="0" fontId="0" fillId="0" borderId="0" xfId="0" applyAlignment="1" quotePrefix="1">
      <alignment vertical="center"/>
    </xf>
    <xf numFmtId="0" fontId="28" fillId="0" borderId="0" xfId="0" applyFont="1" applyAlignment="1">
      <alignment vertical="center"/>
    </xf>
    <xf numFmtId="0" fontId="13" fillId="0" borderId="10" xfId="0" applyFont="1" applyBorder="1" applyAlignment="1" applyProtection="1">
      <alignment vertical="center"/>
      <protection locked="0"/>
    </xf>
    <xf numFmtId="0" fontId="0" fillId="34" borderId="0" xfId="0" applyFill="1" applyAlignment="1">
      <alignment vertical="center"/>
    </xf>
    <xf numFmtId="0" fontId="13" fillId="4" borderId="51" xfId="0" applyFont="1" applyFill="1" applyBorder="1" applyAlignment="1" applyProtection="1">
      <alignment horizontal="center" vertical="center" shrinkToFit="1"/>
      <protection/>
    </xf>
    <xf numFmtId="0" fontId="13" fillId="4" borderId="62" xfId="0" applyFont="1" applyFill="1" applyBorder="1" applyAlignment="1" applyProtection="1">
      <alignment horizontal="center" vertical="center" shrinkToFit="1"/>
      <protection/>
    </xf>
    <xf numFmtId="0" fontId="13" fillId="32" borderId="63" xfId="0" applyFont="1" applyFill="1" applyBorder="1" applyAlignment="1">
      <alignment vertical="center" shrinkToFit="1"/>
    </xf>
    <xf numFmtId="0" fontId="13" fillId="0" borderId="64" xfId="0" applyFont="1" applyFill="1" applyBorder="1" applyAlignment="1" applyProtection="1">
      <alignment horizontal="center" vertical="center" shrinkToFit="1"/>
      <protection locked="0"/>
    </xf>
    <xf numFmtId="0" fontId="12" fillId="32" borderId="50" xfId="0" applyFont="1" applyFill="1" applyBorder="1" applyAlignment="1">
      <alignment horizontal="center" vertical="center" wrapText="1" shrinkToFit="1"/>
    </xf>
    <xf numFmtId="0" fontId="10" fillId="0" borderId="0" xfId="0" applyFont="1" applyFill="1" applyAlignment="1">
      <alignment horizontal="left" wrapText="1"/>
    </xf>
    <xf numFmtId="0" fontId="10" fillId="0" borderId="0" xfId="0" applyFont="1" applyFill="1" applyAlignment="1">
      <alignment horizontal="center"/>
    </xf>
    <xf numFmtId="0" fontId="29" fillId="0" borderId="0" xfId="0" applyFont="1" applyAlignment="1">
      <alignment vertical="center"/>
    </xf>
    <xf numFmtId="0" fontId="30" fillId="0" borderId="0" xfId="0" applyFont="1" applyAlignment="1">
      <alignment vertical="center"/>
    </xf>
    <xf numFmtId="0" fontId="31" fillId="0" borderId="0" xfId="0" applyFont="1" applyAlignment="1">
      <alignment vertical="center"/>
    </xf>
    <xf numFmtId="0" fontId="32" fillId="0" borderId="0" xfId="0" applyFont="1" applyAlignment="1">
      <alignment horizontal="center" vertical="center"/>
    </xf>
    <xf numFmtId="0" fontId="73" fillId="0" borderId="0" xfId="0" applyFont="1" applyFill="1" applyAlignment="1">
      <alignment vertical="center"/>
    </xf>
    <xf numFmtId="0" fontId="33" fillId="0" borderId="0" xfId="43" applyFont="1" applyAlignment="1" applyProtection="1">
      <alignment vertical="center"/>
      <protection/>
    </xf>
    <xf numFmtId="178" fontId="2" fillId="0" borderId="0" xfId="0" applyNumberFormat="1" applyFont="1" applyAlignment="1">
      <alignment vertical="center"/>
    </xf>
    <xf numFmtId="0" fontId="28" fillId="38" borderId="0" xfId="0" applyFont="1" applyFill="1" applyAlignment="1">
      <alignment vertical="center"/>
    </xf>
    <xf numFmtId="0" fontId="0" fillId="38" borderId="0" xfId="0" applyFill="1" applyAlignment="1">
      <alignment vertical="center"/>
    </xf>
    <xf numFmtId="49" fontId="2" fillId="0" borderId="0" xfId="0" applyNumberFormat="1" applyFont="1" applyAlignment="1">
      <alignment vertical="center"/>
    </xf>
    <xf numFmtId="5" fontId="2" fillId="0" borderId="0" xfId="0" applyNumberFormat="1" applyFont="1" applyAlignment="1">
      <alignment vertical="center"/>
    </xf>
    <xf numFmtId="0" fontId="74" fillId="0" borderId="0" xfId="0" applyFont="1" applyAlignment="1">
      <alignment vertical="center"/>
    </xf>
    <xf numFmtId="0" fontId="8" fillId="38" borderId="0" xfId="43" applyFill="1" applyAlignment="1" applyProtection="1">
      <alignment vertical="center"/>
      <protection/>
    </xf>
    <xf numFmtId="0" fontId="0" fillId="0" borderId="65" xfId="0" applyBorder="1" applyAlignment="1">
      <alignment vertical="center" shrinkToFit="1"/>
    </xf>
    <xf numFmtId="0" fontId="0" fillId="0" borderId="0" xfId="0" applyBorder="1" applyAlignment="1">
      <alignment vertical="center"/>
    </xf>
    <xf numFmtId="0" fontId="13" fillId="0" borderId="0" xfId="0" applyFont="1" applyFill="1" applyBorder="1" applyAlignment="1">
      <alignment horizontal="center" vertical="center" shrinkToFit="1"/>
    </xf>
    <xf numFmtId="0" fontId="13" fillId="0" borderId="66" xfId="0" applyFont="1" applyFill="1" applyBorder="1" applyAlignment="1">
      <alignment horizontal="center" vertical="center" shrinkToFit="1"/>
    </xf>
    <xf numFmtId="0" fontId="11" fillId="34" borderId="67" xfId="0" applyFont="1" applyFill="1" applyBorder="1" applyAlignment="1">
      <alignment vertical="center" shrinkToFit="1"/>
    </xf>
    <xf numFmtId="0" fontId="11" fillId="34" borderId="68" xfId="0" applyFont="1" applyFill="1" applyBorder="1" applyAlignment="1">
      <alignment vertical="center" shrinkToFit="1"/>
    </xf>
    <xf numFmtId="0" fontId="73" fillId="0" borderId="0" xfId="0" applyFont="1" applyAlignment="1">
      <alignment vertical="center"/>
    </xf>
    <xf numFmtId="0" fontId="75" fillId="0" borderId="0" xfId="0" applyFont="1" applyAlignment="1">
      <alignment vertical="center"/>
    </xf>
    <xf numFmtId="0" fontId="76" fillId="0" borderId="0" xfId="0" applyFont="1" applyAlignment="1">
      <alignment vertical="center"/>
    </xf>
    <xf numFmtId="0" fontId="77" fillId="38" borderId="0" xfId="0" applyFont="1" applyFill="1" applyAlignment="1">
      <alignment vertical="center"/>
    </xf>
    <xf numFmtId="5" fontId="13" fillId="4" borderId="69" xfId="0" applyNumberFormat="1" applyFont="1" applyFill="1" applyBorder="1" applyAlignment="1" applyProtection="1">
      <alignment horizontal="center" vertical="center" shrinkToFit="1"/>
      <protection/>
    </xf>
    <xf numFmtId="5" fontId="13" fillId="4" borderId="70" xfId="0" applyNumberFormat="1" applyFont="1" applyFill="1" applyBorder="1" applyAlignment="1" applyProtection="1">
      <alignment horizontal="center" vertical="center" shrinkToFit="1"/>
      <protection/>
    </xf>
    <xf numFmtId="5" fontId="13" fillId="4" borderId="71" xfId="0" applyNumberFormat="1" applyFont="1" applyFill="1" applyBorder="1" applyAlignment="1" applyProtection="1">
      <alignment horizontal="center" vertical="center" shrinkToFit="1"/>
      <protection/>
    </xf>
    <xf numFmtId="5" fontId="13" fillId="4" borderId="72" xfId="0" applyNumberFormat="1" applyFont="1" applyFill="1" applyBorder="1" applyAlignment="1" applyProtection="1">
      <alignment horizontal="center" vertical="center" shrinkToFit="1"/>
      <protection/>
    </xf>
    <xf numFmtId="0" fontId="13" fillId="32" borderId="73" xfId="0" applyFont="1" applyFill="1" applyBorder="1" applyAlignment="1">
      <alignment horizontal="center" vertical="center" shrinkToFit="1"/>
    </xf>
    <xf numFmtId="0" fontId="13" fillId="32" borderId="74" xfId="0" applyFont="1" applyFill="1" applyBorder="1" applyAlignment="1">
      <alignment horizontal="center" vertical="center" shrinkToFit="1"/>
    </xf>
    <xf numFmtId="0" fontId="13" fillId="0" borderId="75" xfId="0" applyFont="1" applyFill="1" applyBorder="1" applyAlignment="1" applyProtection="1">
      <alignment horizontal="center" vertical="center" shrinkToFit="1"/>
      <protection locked="0"/>
    </xf>
    <xf numFmtId="0" fontId="13" fillId="0" borderId="76" xfId="0" applyFont="1" applyFill="1" applyBorder="1" applyAlignment="1" applyProtection="1">
      <alignment horizontal="center" vertical="center" shrinkToFit="1"/>
      <protection locked="0"/>
    </xf>
    <xf numFmtId="0" fontId="13" fillId="0" borderId="77" xfId="0" applyFont="1" applyFill="1" applyBorder="1" applyAlignment="1" applyProtection="1">
      <alignment horizontal="center" vertical="center" shrinkToFit="1"/>
      <protection locked="0"/>
    </xf>
    <xf numFmtId="0" fontId="13" fillId="0" borderId="78" xfId="0" applyFont="1" applyFill="1" applyBorder="1" applyAlignment="1" applyProtection="1">
      <alignment horizontal="center" vertical="center" shrinkToFit="1"/>
      <protection locked="0"/>
    </xf>
    <xf numFmtId="49" fontId="13" fillId="0" borderId="48" xfId="0" applyNumberFormat="1" applyFont="1" applyFill="1" applyBorder="1" applyAlignment="1" applyProtection="1">
      <alignment horizontal="center" vertical="center" shrinkToFit="1"/>
      <protection locked="0"/>
    </xf>
    <xf numFmtId="49" fontId="13" fillId="0" borderId="78" xfId="0" applyNumberFormat="1" applyFont="1" applyFill="1" applyBorder="1" applyAlignment="1" applyProtection="1">
      <alignment horizontal="center" vertical="center" shrinkToFit="1"/>
      <protection locked="0"/>
    </xf>
    <xf numFmtId="0" fontId="20" fillId="34" borderId="79" xfId="0" applyFont="1" applyFill="1" applyBorder="1" applyAlignment="1">
      <alignment horizontal="center" vertical="center" shrinkToFit="1"/>
    </xf>
    <xf numFmtId="0" fontId="20" fillId="34" borderId="67" xfId="0" applyFont="1" applyFill="1" applyBorder="1" applyAlignment="1">
      <alignment horizontal="center" vertical="center" shrinkToFit="1"/>
    </xf>
    <xf numFmtId="0" fontId="20" fillId="34" borderId="68" xfId="0" applyFont="1" applyFill="1" applyBorder="1" applyAlignment="1">
      <alignment horizontal="center" vertical="center" shrinkToFit="1"/>
    </xf>
    <xf numFmtId="0" fontId="21" fillId="39" borderId="47" xfId="0" applyFont="1" applyFill="1" applyBorder="1" applyAlignment="1" applyProtection="1">
      <alignment horizontal="center" vertical="center" shrinkToFit="1"/>
      <protection locked="0"/>
    </xf>
    <xf numFmtId="0" fontId="21" fillId="39" borderId="78" xfId="0" applyFont="1" applyFill="1" applyBorder="1" applyAlignment="1" applyProtection="1">
      <alignment horizontal="center" vertical="center" shrinkToFit="1"/>
      <protection locked="0"/>
    </xf>
    <xf numFmtId="0" fontId="13" fillId="4" borderId="80" xfId="0" applyNumberFormat="1" applyFont="1" applyFill="1" applyBorder="1" applyAlignment="1" applyProtection="1">
      <alignment horizontal="center" vertical="center" wrapText="1"/>
      <protection/>
    </xf>
    <xf numFmtId="0" fontId="0" fillId="0" borderId="81" xfId="0" applyBorder="1" applyAlignment="1">
      <alignment vertical="center"/>
    </xf>
    <xf numFmtId="0" fontId="13" fillId="0" borderId="80" xfId="0" applyFont="1" applyFill="1" applyBorder="1" applyAlignment="1" applyProtection="1">
      <alignment horizontal="center" vertical="center" shrinkToFit="1"/>
      <protection locked="0"/>
    </xf>
    <xf numFmtId="0" fontId="0" fillId="0" borderId="48" xfId="0" applyBorder="1" applyAlignment="1">
      <alignment vertical="center"/>
    </xf>
    <xf numFmtId="0" fontId="0" fillId="0" borderId="78" xfId="0" applyBorder="1" applyAlignment="1">
      <alignment vertical="center"/>
    </xf>
    <xf numFmtId="0" fontId="19" fillId="32" borderId="82" xfId="0" applyFont="1" applyFill="1" applyBorder="1" applyAlignment="1">
      <alignment horizontal="center" vertical="center" shrinkToFit="1"/>
    </xf>
    <xf numFmtId="0" fontId="19" fillId="32" borderId="83" xfId="0" applyFont="1" applyFill="1" applyBorder="1" applyAlignment="1">
      <alignment horizontal="center" vertical="center" shrinkToFit="1"/>
    </xf>
    <xf numFmtId="0" fontId="13" fillId="32" borderId="83" xfId="0" applyFont="1" applyFill="1" applyBorder="1" applyAlignment="1">
      <alignment horizontal="center" vertical="center" shrinkToFit="1"/>
    </xf>
    <xf numFmtId="0" fontId="15" fillId="35" borderId="14" xfId="0" applyFont="1" applyFill="1" applyBorder="1" applyAlignment="1">
      <alignment horizontal="center" vertical="center" wrapText="1"/>
    </xf>
    <xf numFmtId="0" fontId="15" fillId="35" borderId="0" xfId="0" applyFont="1" applyFill="1" applyBorder="1" applyAlignment="1">
      <alignment horizontal="center" vertical="center" wrapText="1"/>
    </xf>
    <xf numFmtId="0" fontId="15" fillId="35" borderId="23" xfId="0" applyFont="1" applyFill="1" applyBorder="1" applyAlignment="1">
      <alignment horizontal="center" vertical="center" wrapText="1"/>
    </xf>
    <xf numFmtId="0" fontId="15" fillId="35" borderId="84" xfId="0" applyFont="1" applyFill="1" applyBorder="1" applyAlignment="1">
      <alignment horizontal="center" vertical="center" wrapText="1"/>
    </xf>
    <xf numFmtId="0" fontId="26" fillId="35" borderId="16" xfId="0" applyFont="1" applyFill="1" applyBorder="1" applyAlignment="1">
      <alignment vertical="center" wrapText="1"/>
    </xf>
    <xf numFmtId="0" fontId="16" fillId="35" borderId="0" xfId="0" applyFont="1" applyFill="1" applyBorder="1" applyAlignment="1">
      <alignment vertical="center" wrapText="1"/>
    </xf>
    <xf numFmtId="0" fontId="16" fillId="35" borderId="85" xfId="0" applyFont="1" applyFill="1" applyBorder="1" applyAlignment="1">
      <alignment vertical="center" wrapText="1"/>
    </xf>
    <xf numFmtId="0" fontId="16" fillId="35" borderId="70" xfId="0" applyFont="1" applyFill="1" applyBorder="1" applyAlignment="1">
      <alignment vertical="center" wrapText="1"/>
    </xf>
    <xf numFmtId="0" fontId="16" fillId="35" borderId="86" xfId="0" applyFont="1" applyFill="1" applyBorder="1" applyAlignment="1">
      <alignment vertical="center" wrapText="1"/>
    </xf>
    <xf numFmtId="0" fontId="16" fillId="35" borderId="84" xfId="0" applyFont="1" applyFill="1" applyBorder="1" applyAlignment="1">
      <alignment vertical="center" wrapText="1"/>
    </xf>
    <xf numFmtId="0" fontId="16" fillId="35" borderId="87" xfId="0" applyFont="1" applyFill="1" applyBorder="1" applyAlignment="1">
      <alignment vertical="center" wrapText="1"/>
    </xf>
    <xf numFmtId="0" fontId="13" fillId="0" borderId="48" xfId="0" applyFont="1" applyFill="1" applyBorder="1" applyAlignment="1" applyProtection="1">
      <alignment horizontal="center" vertical="center" shrinkToFit="1"/>
      <protection locked="0"/>
    </xf>
    <xf numFmtId="0" fontId="12" fillId="32" borderId="88" xfId="0" applyFont="1" applyFill="1" applyBorder="1" applyAlignment="1">
      <alignment horizontal="center" vertical="center" shrinkToFit="1"/>
    </xf>
    <xf numFmtId="0" fontId="12" fillId="32" borderId="68" xfId="0" applyFont="1" applyFill="1" applyBorder="1" applyAlignment="1">
      <alignment horizontal="center" vertical="center" shrinkToFit="1"/>
    </xf>
    <xf numFmtId="0" fontId="5" fillId="0" borderId="22" xfId="0" applyFont="1" applyFill="1" applyBorder="1" applyAlignment="1" applyProtection="1">
      <alignment horizontal="center" vertical="center"/>
      <protection locked="0"/>
    </xf>
    <xf numFmtId="0" fontId="5" fillId="0" borderId="59" xfId="0" applyFont="1" applyFill="1" applyBorder="1" applyAlignment="1" applyProtection="1">
      <alignment horizontal="center" vertical="center"/>
      <protection locked="0"/>
    </xf>
    <xf numFmtId="0" fontId="5" fillId="0" borderId="24" xfId="0" applyFont="1" applyFill="1" applyBorder="1" applyAlignment="1" applyProtection="1">
      <alignment horizontal="center" vertical="center"/>
      <protection locked="0"/>
    </xf>
    <xf numFmtId="0" fontId="5" fillId="0" borderId="61" xfId="0" applyFont="1" applyFill="1" applyBorder="1" applyAlignment="1" applyProtection="1">
      <alignment horizontal="center" vertical="center"/>
      <protection locked="0"/>
    </xf>
    <xf numFmtId="0" fontId="5" fillId="0" borderId="89" xfId="0" applyFont="1" applyFill="1" applyBorder="1" applyAlignment="1" applyProtection="1">
      <alignment horizontal="center" vertical="center"/>
      <protection locked="0"/>
    </xf>
    <xf numFmtId="0" fontId="5" fillId="0" borderId="90" xfId="0" applyFont="1" applyFill="1" applyBorder="1" applyAlignment="1" applyProtection="1">
      <alignment horizontal="center" vertical="center"/>
      <protection locked="0"/>
    </xf>
    <xf numFmtId="0" fontId="12" fillId="32" borderId="91" xfId="0" applyFont="1" applyFill="1" applyBorder="1" applyAlignment="1">
      <alignment horizontal="center" vertical="center" wrapText="1" shrinkToFit="1"/>
    </xf>
    <xf numFmtId="0" fontId="12" fillId="32" borderId="92" xfId="0" applyFont="1" applyFill="1" applyBorder="1" applyAlignment="1">
      <alignment horizontal="center" vertical="center" shrinkToFit="1"/>
    </xf>
    <xf numFmtId="0" fontId="13" fillId="32" borderId="93" xfId="0" applyFont="1" applyFill="1" applyBorder="1" applyAlignment="1">
      <alignment horizontal="center" vertical="center" shrinkToFit="1"/>
    </xf>
    <xf numFmtId="0" fontId="13" fillId="32" borderId="40" xfId="0" applyFont="1" applyFill="1" applyBorder="1" applyAlignment="1">
      <alignment horizontal="center" vertical="center" shrinkToFit="1"/>
    </xf>
    <xf numFmtId="0" fontId="13" fillId="32" borderId="94" xfId="0" applyFont="1" applyFill="1" applyBorder="1" applyAlignment="1">
      <alignment horizontal="center" vertical="center" shrinkToFit="1"/>
    </xf>
    <xf numFmtId="0" fontId="13" fillId="32" borderId="86" xfId="0" applyFont="1" applyFill="1" applyBorder="1" applyAlignment="1">
      <alignment horizontal="center" vertical="center" shrinkToFit="1"/>
    </xf>
    <xf numFmtId="0" fontId="13" fillId="32" borderId="95" xfId="0" applyFont="1" applyFill="1" applyBorder="1" applyAlignment="1">
      <alignment horizontal="center" vertical="center" shrinkToFit="1"/>
    </xf>
    <xf numFmtId="0" fontId="13" fillId="32" borderId="87" xfId="0" applyFont="1" applyFill="1" applyBorder="1" applyAlignment="1">
      <alignment horizontal="center" vertical="center" shrinkToFit="1"/>
    </xf>
    <xf numFmtId="0" fontId="13" fillId="32" borderId="96" xfId="0" applyFont="1" applyFill="1" applyBorder="1" applyAlignment="1">
      <alignment horizontal="center" vertical="center" shrinkToFit="1"/>
    </xf>
    <xf numFmtId="0" fontId="13" fillId="32" borderId="97" xfId="0" applyFont="1" applyFill="1" applyBorder="1" applyAlignment="1">
      <alignment horizontal="center" vertical="center" wrapText="1" shrinkToFit="1"/>
    </xf>
    <xf numFmtId="0" fontId="13" fillId="32" borderId="98" xfId="0" applyFont="1" applyFill="1" applyBorder="1" applyAlignment="1">
      <alignment horizontal="center" vertical="center" shrinkToFit="1"/>
    </xf>
    <xf numFmtId="0" fontId="34" fillId="35" borderId="16" xfId="0" applyFont="1" applyFill="1" applyBorder="1" applyAlignment="1">
      <alignment vertical="center" wrapText="1"/>
    </xf>
    <xf numFmtId="0" fontId="34" fillId="35" borderId="0" xfId="0" applyFont="1" applyFill="1" applyBorder="1" applyAlignment="1">
      <alignment vertical="center" wrapText="1"/>
    </xf>
    <xf numFmtId="0" fontId="34" fillId="35" borderId="99" xfId="0" applyFont="1" applyFill="1" applyBorder="1" applyAlignment="1">
      <alignment vertical="center" wrapText="1"/>
    </xf>
    <xf numFmtId="0" fontId="34" fillId="35" borderId="86" xfId="0" applyFont="1" applyFill="1" applyBorder="1" applyAlignment="1">
      <alignment vertical="center" wrapText="1"/>
    </xf>
    <xf numFmtId="0" fontId="34" fillId="35" borderId="84" xfId="0" applyFont="1" applyFill="1" applyBorder="1" applyAlignment="1">
      <alignment vertical="center" wrapText="1"/>
    </xf>
    <xf numFmtId="0" fontId="34" fillId="35" borderId="100" xfId="0" applyFont="1" applyFill="1" applyBorder="1" applyAlignment="1">
      <alignment vertical="center" wrapText="1"/>
    </xf>
    <xf numFmtId="0" fontId="13" fillId="32" borderId="101" xfId="0" applyFont="1" applyFill="1" applyBorder="1" applyAlignment="1">
      <alignment horizontal="center" vertical="center" shrinkToFit="1"/>
    </xf>
    <xf numFmtId="0" fontId="0" fillId="0" borderId="102" xfId="0" applyBorder="1" applyAlignment="1">
      <alignment vertical="center"/>
    </xf>
    <xf numFmtId="0" fontId="0" fillId="0" borderId="96" xfId="0" applyBorder="1" applyAlignment="1">
      <alignment vertical="center"/>
    </xf>
    <xf numFmtId="0" fontId="0" fillId="0" borderId="83" xfId="0" applyBorder="1" applyAlignment="1">
      <alignment vertical="center"/>
    </xf>
    <xf numFmtId="14" fontId="14" fillId="40" borderId="79" xfId="0" applyNumberFormat="1" applyFont="1" applyFill="1" applyBorder="1" applyAlignment="1">
      <alignment horizontal="center" vertical="center" shrinkToFit="1"/>
    </xf>
    <xf numFmtId="14" fontId="14" fillId="40" borderId="68" xfId="0" applyNumberFormat="1" applyFont="1" applyFill="1" applyBorder="1" applyAlignment="1">
      <alignment horizontal="center" vertical="center" shrinkToFit="1"/>
    </xf>
    <xf numFmtId="0" fontId="11" fillId="34" borderId="103" xfId="0" applyFont="1" applyFill="1" applyBorder="1" applyAlignment="1">
      <alignment horizontal="center" vertical="center" shrinkToFit="1"/>
    </xf>
    <xf numFmtId="0" fontId="11" fillId="34" borderId="48" xfId="0" applyFont="1" applyFill="1" applyBorder="1" applyAlignment="1">
      <alignment horizontal="center" vertical="center" shrinkToFit="1"/>
    </xf>
    <xf numFmtId="0" fontId="13" fillId="32" borderId="104" xfId="0" applyFont="1" applyFill="1" applyBorder="1" applyAlignment="1">
      <alignment horizontal="center" vertical="center" shrinkToFit="1"/>
    </xf>
    <xf numFmtId="0" fontId="13" fillId="32" borderId="105" xfId="0" applyFont="1" applyFill="1" applyBorder="1" applyAlignment="1">
      <alignment horizontal="center" vertical="center" shrinkToFit="1"/>
    </xf>
    <xf numFmtId="0" fontId="13" fillId="32" borderId="106" xfId="0" applyFont="1" applyFill="1" applyBorder="1" applyAlignment="1">
      <alignment horizontal="center" vertical="center" shrinkToFit="1"/>
    </xf>
    <xf numFmtId="0" fontId="13" fillId="32" borderId="107" xfId="0" applyFont="1" applyFill="1" applyBorder="1" applyAlignment="1">
      <alignment horizontal="center" vertical="center" shrinkToFit="1"/>
    </xf>
    <xf numFmtId="0" fontId="13" fillId="32" borderId="13" xfId="0" applyFont="1" applyFill="1" applyBorder="1" applyAlignment="1">
      <alignment horizontal="center" vertical="center" shrinkToFit="1"/>
    </xf>
    <xf numFmtId="0" fontId="13" fillId="32" borderId="108" xfId="0" applyFont="1" applyFill="1" applyBorder="1" applyAlignment="1">
      <alignment horizontal="center" vertical="center" shrinkToFit="1"/>
    </xf>
    <xf numFmtId="0" fontId="13" fillId="32" borderId="97" xfId="0" applyFont="1" applyFill="1" applyBorder="1" applyAlignment="1">
      <alignment horizontal="center" vertical="center" shrinkToFit="1"/>
    </xf>
    <xf numFmtId="0" fontId="13" fillId="32" borderId="109" xfId="0" applyFont="1" applyFill="1" applyBorder="1" applyAlignment="1">
      <alignment horizontal="center" vertical="center" wrapText="1" shrinkToFit="1"/>
    </xf>
    <xf numFmtId="0" fontId="13" fillId="32" borderId="84" xfId="0" applyFont="1" applyFill="1" applyBorder="1" applyAlignment="1">
      <alignment horizontal="center" vertical="center" shrinkToFit="1"/>
    </xf>
    <xf numFmtId="0" fontId="13" fillId="32" borderId="109" xfId="0" applyFont="1" applyFill="1" applyBorder="1" applyAlignment="1">
      <alignment horizontal="center" vertical="center"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2013-05-31-teams" xfId="61"/>
    <cellStyle name="Followed Hyperlink" xfId="62"/>
    <cellStyle name="良い" xfId="63"/>
  </cellStyles>
  <dxfs count="7">
    <dxf>
      <font>
        <color indexed="9"/>
      </font>
    </dxf>
    <dxf>
      <font>
        <color auto="1"/>
      </font>
      <fill>
        <patternFill>
          <bgColor indexed="10"/>
        </patternFill>
      </fill>
    </dxf>
    <dxf>
      <font>
        <color indexed="9"/>
      </font>
    </dxf>
    <dxf>
      <font>
        <color indexed="10"/>
      </font>
    </dxf>
    <dxf>
      <font>
        <color rgb="FFFF0000"/>
      </font>
      <border/>
    </dxf>
    <dxf>
      <font>
        <color rgb="FFFFFFFF"/>
      </font>
      <border/>
    </dxf>
    <dxf>
      <font>
        <color auto="1"/>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65303;.1&#65299;&#30476;&#23554;&#38272;&#22996;&#21729;&#38263;&#12495;&#12441;&#12483;&#12463;&#12450;&#12483;&#12501;&#12442;\03.&#36890;&#20449;&#38520;&#19978;&#38306;&#20418;\2020%20&#36890;&#20449;&#38520;&#19978;&#38306;&#20418;\2020&#36890;&#20449;&#35201;&#38917;&#12495;&#12442;&#12540;&#12488;&#65298;\20120804&#31532;3&#22238;&#38808;&#12465;&#35895;&#35352;&#37682;&#20250;&#30003;&#36796;&#124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一覧様式"/>
      <sheetName val="確認シート"/>
      <sheetName val="計算シート"/>
      <sheetName val="Ichira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rk_hp@yahoo.co.jp" TargetMode="External" /><Relationship Id="rId2" Type="http://schemas.openxmlformats.org/officeDocument/2006/relationships/hyperlink" Target="mailto:t_yamane@k7.dion.ne.jp"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frk.meet7.org/frk/2020touroku.zip" TargetMode="External" /></Relationships>
</file>

<file path=xl/worksheets/sheet1.xml><?xml version="1.0" encoding="utf-8"?>
<worksheet xmlns="http://schemas.openxmlformats.org/spreadsheetml/2006/main" xmlns:r="http://schemas.openxmlformats.org/officeDocument/2006/relationships">
  <sheetPr>
    <tabColor rgb="FFFF0000"/>
  </sheetPr>
  <dimension ref="A1:N25"/>
  <sheetViews>
    <sheetView tabSelected="1" zoomScalePageLayoutView="0" workbookViewId="0" topLeftCell="A1">
      <selection activeCell="I22" sqref="I22"/>
    </sheetView>
  </sheetViews>
  <sheetFormatPr defaultColWidth="8.875" defaultRowHeight="13.5"/>
  <cols>
    <col min="1" max="1" width="3.625" style="0" customWidth="1"/>
  </cols>
  <sheetData>
    <row r="1" ht="16.5">
      <c r="B1" s="148" t="s">
        <v>875</v>
      </c>
    </row>
    <row r="2" ht="6.75" customHeight="1">
      <c r="B2" s="148"/>
    </row>
    <row r="3" spans="1:2" ht="13.5">
      <c r="A3" s="135">
        <v>1</v>
      </c>
      <c r="B3" t="s">
        <v>876</v>
      </c>
    </row>
    <row r="4" spans="1:2" ht="13.5">
      <c r="A4" s="135"/>
      <c r="B4" t="s">
        <v>415</v>
      </c>
    </row>
    <row r="5" spans="1:2" ht="13.5">
      <c r="A5" s="135"/>
      <c r="B5" t="s">
        <v>973</v>
      </c>
    </row>
    <row r="6" spans="1:2" ht="13.5">
      <c r="A6" s="135"/>
      <c r="B6" t="s">
        <v>416</v>
      </c>
    </row>
    <row r="7" spans="1:2" ht="13.5">
      <c r="A7" s="135"/>
      <c r="B7" t="s">
        <v>882</v>
      </c>
    </row>
    <row r="8" spans="1:2" ht="13.5">
      <c r="A8" s="135"/>
      <c r="B8" t="s">
        <v>612</v>
      </c>
    </row>
    <row r="9" spans="1:7" ht="13.5">
      <c r="A9">
        <v>2</v>
      </c>
      <c r="B9" s="138" t="s">
        <v>975</v>
      </c>
      <c r="C9" s="138"/>
      <c r="D9" s="138"/>
      <c r="E9" s="138"/>
      <c r="F9" s="138"/>
      <c r="G9" s="138"/>
    </row>
    <row r="10" spans="2:14" ht="13.5">
      <c r="B10" s="138" t="s">
        <v>965</v>
      </c>
      <c r="C10" s="138"/>
      <c r="D10" s="138"/>
      <c r="E10" s="138"/>
      <c r="F10" s="138"/>
      <c r="G10" s="138"/>
      <c r="H10" s="138"/>
      <c r="I10" s="150" t="s">
        <v>9</v>
      </c>
      <c r="J10" s="150"/>
      <c r="K10" s="150"/>
      <c r="L10" s="150"/>
      <c r="M10" s="150"/>
      <c r="N10" s="150"/>
    </row>
    <row r="11" ht="13.5">
      <c r="B11" t="s">
        <v>880</v>
      </c>
    </row>
    <row r="12" spans="1:8" ht="13.5">
      <c r="A12">
        <v>3</v>
      </c>
      <c r="B12" s="153" t="s">
        <v>615</v>
      </c>
      <c r="C12" s="153"/>
      <c r="D12" s="153"/>
      <c r="E12" s="153"/>
      <c r="F12" s="153"/>
      <c r="G12" s="153"/>
      <c r="H12" s="153"/>
    </row>
    <row r="13" spans="1:5" ht="16.5">
      <c r="A13">
        <v>4</v>
      </c>
      <c r="B13" t="s">
        <v>881</v>
      </c>
      <c r="E13" s="151" t="s">
        <v>874</v>
      </c>
    </row>
    <row r="14" spans="2:5" ht="13.5">
      <c r="B14" t="s">
        <v>976</v>
      </c>
      <c r="E14" s="134"/>
    </row>
    <row r="15" spans="1:2" ht="13.5">
      <c r="A15">
        <v>5</v>
      </c>
      <c r="B15" t="s">
        <v>614</v>
      </c>
    </row>
    <row r="16" spans="2:8" ht="13.5">
      <c r="B16" t="s">
        <v>878</v>
      </c>
      <c r="E16" s="134" t="s">
        <v>877</v>
      </c>
      <c r="H16" t="s">
        <v>945</v>
      </c>
    </row>
    <row r="17" spans="1:5" ht="13.5">
      <c r="A17">
        <v>6</v>
      </c>
      <c r="B17" s="136" t="s">
        <v>613</v>
      </c>
      <c r="E17" s="134"/>
    </row>
    <row r="18" spans="2:10" ht="13.5">
      <c r="B18" s="153" t="s">
        <v>972</v>
      </c>
      <c r="C18" s="154"/>
      <c r="D18" s="154"/>
      <c r="E18" s="158"/>
      <c r="F18" s="154"/>
      <c r="G18" s="154"/>
      <c r="H18" s="154"/>
      <c r="I18" s="154"/>
      <c r="J18" s="154"/>
    </row>
    <row r="19" spans="1:13" ht="13.5">
      <c r="A19" s="167">
        <v>7</v>
      </c>
      <c r="B19" s="168" t="s">
        <v>977</v>
      </c>
      <c r="C19" s="154"/>
      <c r="D19" s="154"/>
      <c r="E19" s="154"/>
      <c r="F19" s="154"/>
      <c r="G19" s="154"/>
      <c r="H19" s="154"/>
      <c r="I19" s="154"/>
      <c r="J19" s="154"/>
      <c r="K19" s="154"/>
      <c r="L19" s="154"/>
      <c r="M19" s="154"/>
    </row>
    <row r="20" spans="1:2" ht="13.5">
      <c r="A20" s="165"/>
      <c r="B20" s="166" t="s">
        <v>883</v>
      </c>
    </row>
    <row r="24" s="165" customFormat="1" ht="13.5">
      <c r="B24" s="165" t="s">
        <v>946</v>
      </c>
    </row>
    <row r="25" spans="2:4" s="165" customFormat="1" ht="13.5">
      <c r="B25" s="165" t="s">
        <v>869</v>
      </c>
      <c r="D25" s="165" t="s">
        <v>870</v>
      </c>
    </row>
  </sheetData>
  <sheetProtection password="EE8D" sheet="1"/>
  <hyperlinks>
    <hyperlink ref="E13" r:id="rId1" display="krk_hp@yahoo.co.jp"/>
    <hyperlink ref="E16" r:id="rId2" display="t_yamane@k7.dion.ne.jp"/>
  </hyperlinks>
  <printOptions/>
  <pageMargins left="0.75" right="0.75" top="1" bottom="1" header="0.512" footer="0.512"/>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tabColor rgb="FF92D050"/>
    <pageSetUpPr fitToPage="1"/>
  </sheetPr>
  <dimension ref="A1:AQ333"/>
  <sheetViews>
    <sheetView view="pageBreakPreview" zoomScaleSheetLayoutView="100" zoomScalePageLayoutView="0" workbookViewId="0" topLeftCell="A1">
      <selection activeCell="C11" sqref="C11"/>
    </sheetView>
  </sheetViews>
  <sheetFormatPr defaultColWidth="9.00390625" defaultRowHeight="13.5"/>
  <cols>
    <col min="1" max="1" width="3.625" style="9" bestFit="1" customWidth="1"/>
    <col min="2" max="2" width="5.125" style="9" bestFit="1" customWidth="1"/>
    <col min="3" max="6" width="6.00390625" style="6" bestFit="1" customWidth="1"/>
    <col min="7" max="7" width="2.375" style="9" bestFit="1" customWidth="1"/>
    <col min="8" max="8" width="3.00390625" style="9" bestFit="1" customWidth="1"/>
    <col min="9" max="9" width="8.125" style="6" customWidth="1"/>
    <col min="10" max="10" width="7.375" style="6" bestFit="1" customWidth="1"/>
    <col min="11" max="11" width="7.50390625" style="6" bestFit="1" customWidth="1"/>
    <col min="12" max="13" width="7.50390625" style="6" customWidth="1"/>
    <col min="14" max="14" width="8.125" style="6" customWidth="1"/>
    <col min="15" max="15" width="7.375" style="6" hidden="1" customWidth="1"/>
    <col min="16" max="18" width="8.00390625" style="6" hidden="1" customWidth="1"/>
    <col min="19" max="19" width="7.625" style="6" hidden="1" customWidth="1"/>
    <col min="20" max="20" width="6.625" style="6" customWidth="1"/>
    <col min="21" max="21" width="8.00390625" style="6" bestFit="1" customWidth="1"/>
    <col min="22" max="23" width="8.00390625" style="6" customWidth="1"/>
    <col min="24" max="24" width="7.00390625" style="6" customWidth="1"/>
    <col min="25" max="25" width="3.125" style="9" customWidth="1"/>
    <col min="26" max="26" width="7.00390625" style="6" customWidth="1"/>
    <col min="27" max="27" width="3.125" style="9" customWidth="1"/>
    <col min="28" max="16384" width="9.00390625" style="7" customWidth="1"/>
  </cols>
  <sheetData>
    <row r="1" spans="1:28" ht="27" customHeight="1">
      <c r="A1" s="181" t="s">
        <v>967</v>
      </c>
      <c r="B1" s="182"/>
      <c r="C1" s="182"/>
      <c r="D1" s="182"/>
      <c r="E1" s="182"/>
      <c r="F1" s="182"/>
      <c r="G1" s="182"/>
      <c r="H1" s="182"/>
      <c r="I1" s="182"/>
      <c r="J1" s="183"/>
      <c r="K1" s="235" t="s">
        <v>968</v>
      </c>
      <c r="L1" s="236"/>
      <c r="M1" s="237" t="s">
        <v>969</v>
      </c>
      <c r="N1" s="238"/>
      <c r="O1" s="163"/>
      <c r="P1" s="164"/>
      <c r="Q1" s="161"/>
      <c r="R1" s="161"/>
      <c r="S1" s="161"/>
      <c r="T1" s="89"/>
      <c r="U1" s="88" t="s">
        <v>270</v>
      </c>
      <c r="V1" s="88" t="s">
        <v>271</v>
      </c>
      <c r="W1" s="143" t="s">
        <v>0</v>
      </c>
      <c r="X1" s="214" t="s">
        <v>272</v>
      </c>
      <c r="Y1" s="215"/>
      <c r="Z1" s="206" t="s">
        <v>177</v>
      </c>
      <c r="AA1" s="207"/>
      <c r="AB1" s="21"/>
    </row>
    <row r="2" spans="1:28" s="8" customFormat="1" ht="27" customHeight="1">
      <c r="A2" s="191" t="s">
        <v>286</v>
      </c>
      <c r="B2" s="192"/>
      <c r="C2" s="141" t="s">
        <v>287</v>
      </c>
      <c r="D2" s="173" t="s">
        <v>288</v>
      </c>
      <c r="E2" s="222"/>
      <c r="F2" s="231" t="s">
        <v>142</v>
      </c>
      <c r="G2" s="232"/>
      <c r="H2" s="231" t="s">
        <v>141</v>
      </c>
      <c r="I2" s="233"/>
      <c r="J2" s="234"/>
      <c r="K2" s="173" t="s">
        <v>168</v>
      </c>
      <c r="L2" s="222"/>
      <c r="M2" s="173" t="s">
        <v>169</v>
      </c>
      <c r="N2" s="193"/>
      <c r="O2" s="173"/>
      <c r="P2" s="174"/>
      <c r="Q2" s="161"/>
      <c r="R2" s="161"/>
      <c r="S2" s="161"/>
      <c r="T2" s="89" t="s">
        <v>241</v>
      </c>
      <c r="U2" s="90">
        <f>COUNTIF($H$9:$H$88,"男")</f>
        <v>0</v>
      </c>
      <c r="V2" s="139">
        <f>IF(AD10="",0,1)</f>
        <v>0</v>
      </c>
      <c r="W2" s="139">
        <f>'計算シート'!J30</f>
        <v>0</v>
      </c>
      <c r="X2" s="169">
        <f>1000*AB89</f>
        <v>0</v>
      </c>
      <c r="Y2" s="170"/>
      <c r="Z2" s="212"/>
      <c r="AA2" s="213"/>
      <c r="AB2" s="22"/>
    </row>
    <row r="3" spans="1:28" s="8" customFormat="1" ht="27" customHeight="1">
      <c r="A3" s="184" t="s">
        <v>216</v>
      </c>
      <c r="B3" s="185"/>
      <c r="C3" s="142"/>
      <c r="D3" s="177"/>
      <c r="E3" s="205"/>
      <c r="F3" s="186">
        <f ca="1">IF(OR(C3="",D3=""),"",VLOOKUP(D3,INDIRECT(A3&amp;C3&amp;"コード"),2,FALSE))</f>
      </c>
      <c r="G3" s="187"/>
      <c r="H3" s="188" t="s">
        <v>140</v>
      </c>
      <c r="I3" s="189"/>
      <c r="J3" s="190"/>
      <c r="K3" s="177"/>
      <c r="L3" s="178"/>
      <c r="M3" s="179"/>
      <c r="N3" s="180"/>
      <c r="O3" s="175"/>
      <c r="P3" s="176"/>
      <c r="Q3" s="162"/>
      <c r="R3" s="162"/>
      <c r="S3" s="162"/>
      <c r="T3" s="70" t="s">
        <v>242</v>
      </c>
      <c r="U3" s="71">
        <f>COUNTIF($H$9:$H$88,"女")</f>
        <v>0</v>
      </c>
      <c r="V3" s="140">
        <f>IF(AD11="",0,1)</f>
        <v>0</v>
      </c>
      <c r="W3" s="140">
        <f>'計算シート'!J33</f>
        <v>0</v>
      </c>
      <c r="X3" s="171"/>
      <c r="Y3" s="172"/>
      <c r="Z3" s="208" t="s">
        <v>871</v>
      </c>
      <c r="AA3" s="209"/>
      <c r="AB3" s="22"/>
    </row>
    <row r="4" spans="1:28" ht="33" customHeight="1">
      <c r="A4" s="194" t="s">
        <v>273</v>
      </c>
      <c r="B4" s="195"/>
      <c r="C4" s="225" t="s">
        <v>971</v>
      </c>
      <c r="D4" s="226"/>
      <c r="E4" s="226"/>
      <c r="F4" s="226"/>
      <c r="G4" s="226"/>
      <c r="H4" s="226"/>
      <c r="I4" s="226"/>
      <c r="J4" s="226"/>
      <c r="K4" s="227"/>
      <c r="L4" s="198" t="s">
        <v>970</v>
      </c>
      <c r="M4" s="199"/>
      <c r="N4" s="199"/>
      <c r="O4" s="199"/>
      <c r="P4" s="199"/>
      <c r="Q4" s="200"/>
      <c r="R4" s="200"/>
      <c r="S4" s="200"/>
      <c r="T4" s="200"/>
      <c r="U4" s="200"/>
      <c r="V4" s="200"/>
      <c r="W4" s="200"/>
      <c r="X4" s="200"/>
      <c r="Y4" s="201"/>
      <c r="Z4" s="208"/>
      <c r="AA4" s="209"/>
      <c r="AB4" s="21"/>
    </row>
    <row r="5" spans="1:28" ht="33" customHeight="1">
      <c r="A5" s="196"/>
      <c r="B5" s="197"/>
      <c r="C5" s="228"/>
      <c r="D5" s="229"/>
      <c r="E5" s="229"/>
      <c r="F5" s="229"/>
      <c r="G5" s="229"/>
      <c r="H5" s="229"/>
      <c r="I5" s="229"/>
      <c r="J5" s="229"/>
      <c r="K5" s="230"/>
      <c r="L5" s="202"/>
      <c r="M5" s="203"/>
      <c r="N5" s="203"/>
      <c r="O5" s="203"/>
      <c r="P5" s="203"/>
      <c r="Q5" s="203"/>
      <c r="R5" s="203"/>
      <c r="S5" s="203"/>
      <c r="T5" s="203"/>
      <c r="U5" s="203"/>
      <c r="V5" s="203"/>
      <c r="W5" s="203"/>
      <c r="X5" s="203"/>
      <c r="Y5" s="204"/>
      <c r="Z5" s="210"/>
      <c r="AA5" s="211"/>
      <c r="AB5" s="21"/>
    </row>
    <row r="6" spans="1:28" s="16" customFormat="1" ht="15.75" customHeight="1">
      <c r="A6" s="245" t="s">
        <v>143</v>
      </c>
      <c r="B6" s="223" t="s">
        <v>147</v>
      </c>
      <c r="C6" s="248" t="s">
        <v>243</v>
      </c>
      <c r="D6" s="218" t="s">
        <v>244</v>
      </c>
      <c r="E6" s="216" t="s">
        <v>249</v>
      </c>
      <c r="F6" s="220" t="s">
        <v>250</v>
      </c>
      <c r="G6" s="246" t="s">
        <v>245</v>
      </c>
      <c r="H6" s="223" t="s">
        <v>248</v>
      </c>
      <c r="I6" s="242" t="s">
        <v>246</v>
      </c>
      <c r="J6" s="243"/>
      <c r="K6" s="243"/>
      <c r="L6" s="243"/>
      <c r="M6" s="244"/>
      <c r="N6" s="239" t="s">
        <v>247</v>
      </c>
      <c r="O6" s="240"/>
      <c r="P6" s="240"/>
      <c r="Q6" s="240"/>
      <c r="R6" s="240"/>
      <c r="S6" s="240"/>
      <c r="T6" s="240"/>
      <c r="U6" s="240"/>
      <c r="V6" s="240"/>
      <c r="W6" s="241"/>
      <c r="X6" s="239" t="s">
        <v>178</v>
      </c>
      <c r="Y6" s="241"/>
      <c r="Z6" s="239" t="s">
        <v>183</v>
      </c>
      <c r="AA6" s="241"/>
      <c r="AB6" s="20"/>
    </row>
    <row r="7" spans="1:27" s="16" customFormat="1" ht="15.75" customHeight="1">
      <c r="A7" s="224"/>
      <c r="B7" s="224"/>
      <c r="C7" s="247"/>
      <c r="D7" s="219"/>
      <c r="E7" s="217"/>
      <c r="F7" s="221"/>
      <c r="G7" s="247"/>
      <c r="H7" s="224"/>
      <c r="I7" s="69" t="s">
        <v>144</v>
      </c>
      <c r="J7" s="32" t="s">
        <v>251</v>
      </c>
      <c r="K7" s="100" t="s">
        <v>175</v>
      </c>
      <c r="L7" s="100" t="s">
        <v>217</v>
      </c>
      <c r="M7" s="101" t="s">
        <v>218</v>
      </c>
      <c r="N7" s="69" t="s">
        <v>144</v>
      </c>
      <c r="O7" s="32" t="s">
        <v>251</v>
      </c>
      <c r="P7" s="100" t="s">
        <v>175</v>
      </c>
      <c r="Q7" s="100" t="s">
        <v>217</v>
      </c>
      <c r="R7" s="101" t="s">
        <v>218</v>
      </c>
      <c r="S7" s="69" t="s">
        <v>144</v>
      </c>
      <c r="T7" s="32" t="s">
        <v>251</v>
      </c>
      <c r="U7" s="100" t="s">
        <v>175</v>
      </c>
      <c r="V7" s="100" t="s">
        <v>217</v>
      </c>
      <c r="W7" s="101" t="s">
        <v>218</v>
      </c>
      <c r="X7" s="69" t="s">
        <v>179</v>
      </c>
      <c r="Y7" s="72" t="s">
        <v>215</v>
      </c>
      <c r="Z7" s="69" t="s">
        <v>179</v>
      </c>
      <c r="AA7" s="72" t="s">
        <v>215</v>
      </c>
    </row>
    <row r="8" spans="1:29" s="16" customFormat="1" ht="15.75" customHeight="1">
      <c r="A8" s="33" t="s">
        <v>274</v>
      </c>
      <c r="B8" s="34" t="s">
        <v>176</v>
      </c>
      <c r="C8" s="35" t="s">
        <v>124</v>
      </c>
      <c r="D8" s="36" t="s">
        <v>275</v>
      </c>
      <c r="E8" s="37" t="s">
        <v>145</v>
      </c>
      <c r="F8" s="38" t="s">
        <v>276</v>
      </c>
      <c r="G8" s="35">
        <v>3</v>
      </c>
      <c r="H8" s="34" t="s">
        <v>277</v>
      </c>
      <c r="I8" s="37" t="s">
        <v>134</v>
      </c>
      <c r="J8" s="39" t="s">
        <v>146</v>
      </c>
      <c r="K8" s="102">
        <v>1101</v>
      </c>
      <c r="L8" s="103">
        <v>41021</v>
      </c>
      <c r="M8" s="40" t="s">
        <v>239</v>
      </c>
      <c r="N8" s="37"/>
      <c r="O8" s="39" t="s">
        <v>240</v>
      </c>
      <c r="P8" s="102">
        <v>1477</v>
      </c>
      <c r="Q8" s="103"/>
      <c r="R8" s="40" t="s">
        <v>879</v>
      </c>
      <c r="S8" s="37"/>
      <c r="T8" s="39"/>
      <c r="U8" s="102"/>
      <c r="V8" s="103"/>
      <c r="W8" s="40"/>
      <c r="X8" s="33" t="s">
        <v>134</v>
      </c>
      <c r="Y8" s="40" t="s">
        <v>15</v>
      </c>
      <c r="Z8" s="33"/>
      <c r="AA8" s="40"/>
      <c r="AC8" s="16" t="s">
        <v>14</v>
      </c>
    </row>
    <row r="9" spans="1:43" s="16" customFormat="1" ht="15.75" customHeight="1">
      <c r="A9" s="41">
        <v>1</v>
      </c>
      <c r="B9" s="53"/>
      <c r="C9" s="67"/>
      <c r="D9" s="127"/>
      <c r="E9" s="68"/>
      <c r="F9" s="128"/>
      <c r="G9" s="53"/>
      <c r="H9" s="53"/>
      <c r="I9" s="68"/>
      <c r="J9" s="66"/>
      <c r="K9" s="104"/>
      <c r="L9" s="119"/>
      <c r="M9" s="62"/>
      <c r="N9" s="107"/>
      <c r="O9" s="108"/>
      <c r="P9" s="109"/>
      <c r="Q9" s="109"/>
      <c r="R9" s="110"/>
      <c r="S9" s="107"/>
      <c r="T9" s="108"/>
      <c r="U9" s="109"/>
      <c r="V9" s="109"/>
      <c r="W9" s="110"/>
      <c r="X9" s="67"/>
      <c r="Y9" s="122"/>
      <c r="Z9" s="85"/>
      <c r="AA9" s="82"/>
      <c r="AB9" s="157">
        <f>COUNTA(X9,S9,N9,I9)</f>
        <v>0</v>
      </c>
      <c r="AC9" s="125"/>
      <c r="AD9" s="126" t="s">
        <v>174</v>
      </c>
      <c r="AE9" s="126" t="s">
        <v>172</v>
      </c>
      <c r="AF9" s="126" t="s">
        <v>173</v>
      </c>
      <c r="AG9" s="42"/>
      <c r="AH9" s="42"/>
      <c r="AI9" s="42"/>
      <c r="AJ9" s="42"/>
      <c r="AK9" s="42"/>
      <c r="AL9" s="42"/>
      <c r="AM9" s="42"/>
      <c r="AN9" s="42"/>
      <c r="AO9" s="42"/>
      <c r="AP9" s="42"/>
      <c r="AQ9" s="42"/>
    </row>
    <row r="10" spans="1:43" s="16" customFormat="1" ht="15.75" customHeight="1">
      <c r="A10" s="43">
        <v>2</v>
      </c>
      <c r="B10" s="54"/>
      <c r="C10" s="55"/>
      <c r="D10" s="129"/>
      <c r="E10" s="63"/>
      <c r="F10" s="130"/>
      <c r="G10" s="54"/>
      <c r="H10" s="54"/>
      <c r="I10" s="63"/>
      <c r="J10" s="56"/>
      <c r="K10" s="105"/>
      <c r="L10" s="120"/>
      <c r="M10" s="57"/>
      <c r="N10" s="111"/>
      <c r="O10" s="112"/>
      <c r="P10" s="113"/>
      <c r="Q10" s="113"/>
      <c r="R10" s="114"/>
      <c r="S10" s="111"/>
      <c r="T10" s="112"/>
      <c r="U10" s="113"/>
      <c r="V10" s="113"/>
      <c r="W10" s="114"/>
      <c r="X10" s="55"/>
      <c r="Y10" s="123"/>
      <c r="Z10" s="86"/>
      <c r="AA10" s="83"/>
      <c r="AB10" s="157">
        <f aca="true" t="shared" si="0" ref="AB10:AB73">COUNTA(X10,S10,N10,I10)</f>
        <v>0</v>
      </c>
      <c r="AC10" s="126" t="s">
        <v>170</v>
      </c>
      <c r="AD10" s="137"/>
      <c r="AE10" s="137"/>
      <c r="AF10" s="137"/>
      <c r="AG10" s="42"/>
      <c r="AH10" s="42"/>
      <c r="AI10" s="42"/>
      <c r="AJ10" s="42"/>
      <c r="AK10" s="42"/>
      <c r="AL10" s="42"/>
      <c r="AM10" s="42"/>
      <c r="AN10" s="42"/>
      <c r="AO10" s="42"/>
      <c r="AP10" s="42"/>
      <c r="AQ10" s="42"/>
    </row>
    <row r="11" spans="1:43" s="16" customFormat="1" ht="15.75" customHeight="1">
      <c r="A11" s="43">
        <v>3</v>
      </c>
      <c r="B11" s="54"/>
      <c r="C11" s="55"/>
      <c r="D11" s="129"/>
      <c r="E11" s="63"/>
      <c r="F11" s="130"/>
      <c r="G11" s="54"/>
      <c r="H11" s="54"/>
      <c r="I11" s="63"/>
      <c r="J11" s="56"/>
      <c r="K11" s="105"/>
      <c r="L11" s="120"/>
      <c r="M11" s="57"/>
      <c r="N11" s="111"/>
      <c r="O11" s="112"/>
      <c r="P11" s="113"/>
      <c r="Q11" s="113"/>
      <c r="R11" s="114"/>
      <c r="S11" s="111"/>
      <c r="T11" s="112"/>
      <c r="U11" s="113"/>
      <c r="V11" s="113"/>
      <c r="W11" s="114"/>
      <c r="X11" s="55"/>
      <c r="Y11" s="123"/>
      <c r="Z11" s="86"/>
      <c r="AA11" s="83"/>
      <c r="AB11" s="157">
        <f t="shared" si="0"/>
        <v>0</v>
      </c>
      <c r="AC11" s="126" t="s">
        <v>171</v>
      </c>
      <c r="AD11" s="137"/>
      <c r="AE11" s="137"/>
      <c r="AF11" s="137"/>
      <c r="AG11" s="42"/>
      <c r="AH11" s="42"/>
      <c r="AI11" s="42"/>
      <c r="AJ11" s="42"/>
      <c r="AK11" s="42"/>
      <c r="AL11" s="42"/>
      <c r="AM11" s="42"/>
      <c r="AN11" s="42"/>
      <c r="AO11" s="42"/>
      <c r="AP11" s="42"/>
      <c r="AQ11" s="42"/>
    </row>
    <row r="12" spans="1:43" s="16" customFormat="1" ht="15.75" customHeight="1">
      <c r="A12" s="43">
        <v>4</v>
      </c>
      <c r="B12" s="54"/>
      <c r="C12" s="55"/>
      <c r="D12" s="129"/>
      <c r="E12" s="63"/>
      <c r="F12" s="130"/>
      <c r="G12" s="54"/>
      <c r="H12" s="54"/>
      <c r="I12" s="63"/>
      <c r="J12" s="56"/>
      <c r="K12" s="105"/>
      <c r="L12" s="120"/>
      <c r="M12" s="57"/>
      <c r="N12" s="111"/>
      <c r="O12" s="112"/>
      <c r="P12" s="113"/>
      <c r="Q12" s="113"/>
      <c r="R12" s="114"/>
      <c r="S12" s="111"/>
      <c r="T12" s="112"/>
      <c r="U12" s="113"/>
      <c r="V12" s="113"/>
      <c r="W12" s="114"/>
      <c r="X12" s="55"/>
      <c r="Y12" s="123"/>
      <c r="Z12" s="86"/>
      <c r="AA12" s="83"/>
      <c r="AB12" s="157">
        <f>COUNTA(X12,S12,N12,I12)</f>
        <v>0</v>
      </c>
      <c r="AC12" s="42"/>
      <c r="AD12" s="42"/>
      <c r="AE12" s="42"/>
      <c r="AF12" s="42"/>
      <c r="AG12" s="42"/>
      <c r="AH12" s="42"/>
      <c r="AI12" s="42"/>
      <c r="AJ12" s="42"/>
      <c r="AK12" s="42"/>
      <c r="AL12" s="42"/>
      <c r="AM12" s="42"/>
      <c r="AN12" s="42"/>
      <c r="AO12" s="42"/>
      <c r="AP12" s="42"/>
      <c r="AQ12" s="42"/>
    </row>
    <row r="13" spans="1:43" s="16" customFormat="1" ht="15.75" customHeight="1">
      <c r="A13" s="44">
        <v>5</v>
      </c>
      <c r="B13" s="58"/>
      <c r="C13" s="59"/>
      <c r="D13" s="131"/>
      <c r="E13" s="64"/>
      <c r="F13" s="132"/>
      <c r="G13" s="58"/>
      <c r="H13" s="58"/>
      <c r="I13" s="64"/>
      <c r="J13" s="60"/>
      <c r="K13" s="106"/>
      <c r="L13" s="121"/>
      <c r="M13" s="61"/>
      <c r="N13" s="115"/>
      <c r="O13" s="116"/>
      <c r="P13" s="117"/>
      <c r="Q13" s="117"/>
      <c r="R13" s="118"/>
      <c r="S13" s="115"/>
      <c r="T13" s="116"/>
      <c r="U13" s="117"/>
      <c r="V13" s="117"/>
      <c r="W13" s="118"/>
      <c r="X13" s="59"/>
      <c r="Y13" s="124"/>
      <c r="Z13" s="87"/>
      <c r="AA13" s="84"/>
      <c r="AB13" s="157">
        <f>COUNTA(X13,S13,N13,I13)</f>
        <v>0</v>
      </c>
      <c r="AC13" s="42" t="s">
        <v>31</v>
      </c>
      <c r="AD13" s="42"/>
      <c r="AE13" s="42"/>
      <c r="AF13" s="42"/>
      <c r="AG13" s="42"/>
      <c r="AH13" s="42"/>
      <c r="AI13" s="42"/>
      <c r="AJ13" s="42"/>
      <c r="AK13" s="42"/>
      <c r="AL13" s="42"/>
      <c r="AM13" s="42"/>
      <c r="AN13" s="42"/>
      <c r="AO13" s="42"/>
      <c r="AP13" s="42"/>
      <c r="AQ13" s="42"/>
    </row>
    <row r="14" spans="1:43" s="16" customFormat="1" ht="15.75" customHeight="1">
      <c r="A14" s="41">
        <v>6</v>
      </c>
      <c r="B14" s="53"/>
      <c r="C14" s="67"/>
      <c r="D14" s="127"/>
      <c r="E14" s="68"/>
      <c r="F14" s="128"/>
      <c r="G14" s="53"/>
      <c r="H14" s="53"/>
      <c r="I14" s="68"/>
      <c r="J14" s="66"/>
      <c r="K14" s="104"/>
      <c r="L14" s="119"/>
      <c r="M14" s="62"/>
      <c r="N14" s="107"/>
      <c r="O14" s="108"/>
      <c r="P14" s="109"/>
      <c r="Q14" s="109"/>
      <c r="R14" s="110"/>
      <c r="S14" s="107"/>
      <c r="T14" s="108"/>
      <c r="U14" s="109"/>
      <c r="V14" s="109"/>
      <c r="W14" s="110"/>
      <c r="X14" s="67"/>
      <c r="Y14" s="122"/>
      <c r="Z14" s="85"/>
      <c r="AA14" s="82"/>
      <c r="AB14" s="157">
        <f t="shared" si="0"/>
        <v>0</v>
      </c>
      <c r="AC14" s="125" t="s">
        <v>32</v>
      </c>
      <c r="AD14" s="125" t="s">
        <v>246</v>
      </c>
      <c r="AE14" s="125" t="s">
        <v>33</v>
      </c>
      <c r="AF14" s="125" t="s">
        <v>247</v>
      </c>
      <c r="AG14" s="125" t="s">
        <v>33</v>
      </c>
      <c r="AH14" s="42"/>
      <c r="AI14" s="42"/>
      <c r="AJ14" s="42"/>
      <c r="AK14" s="42"/>
      <c r="AL14" s="42"/>
      <c r="AM14" s="42"/>
      <c r="AN14" s="42"/>
      <c r="AO14" s="42"/>
      <c r="AP14" s="42"/>
      <c r="AQ14" s="42"/>
    </row>
    <row r="15" spans="1:43" s="16" customFormat="1" ht="15.75" customHeight="1">
      <c r="A15" s="43">
        <v>7</v>
      </c>
      <c r="B15" s="54"/>
      <c r="C15" s="55"/>
      <c r="D15" s="129"/>
      <c r="E15" s="63"/>
      <c r="F15" s="130"/>
      <c r="G15" s="54"/>
      <c r="H15" s="54"/>
      <c r="I15" s="63"/>
      <c r="J15" s="56"/>
      <c r="K15" s="105"/>
      <c r="L15" s="120"/>
      <c r="M15" s="57"/>
      <c r="N15" s="111"/>
      <c r="O15" s="112"/>
      <c r="P15" s="113"/>
      <c r="Q15" s="113"/>
      <c r="R15" s="114"/>
      <c r="S15" s="111"/>
      <c r="T15" s="112"/>
      <c r="U15" s="113"/>
      <c r="V15" s="113"/>
      <c r="W15" s="114"/>
      <c r="X15" s="55"/>
      <c r="Y15" s="123"/>
      <c r="Z15" s="86"/>
      <c r="AA15" s="83"/>
      <c r="AB15" s="157">
        <f t="shared" si="0"/>
        <v>0</v>
      </c>
      <c r="AC15" s="137"/>
      <c r="AD15" s="137"/>
      <c r="AE15" s="137"/>
      <c r="AF15" s="137"/>
      <c r="AG15" s="137"/>
      <c r="AH15" s="42"/>
      <c r="AI15" s="42"/>
      <c r="AJ15" s="42"/>
      <c r="AK15" s="42"/>
      <c r="AL15" s="42"/>
      <c r="AM15" s="42"/>
      <c r="AN15" s="42"/>
      <c r="AO15" s="42"/>
      <c r="AP15" s="42"/>
      <c r="AQ15" s="42"/>
    </row>
    <row r="16" spans="1:43" s="16" customFormat="1" ht="15.75" customHeight="1">
      <c r="A16" s="43">
        <v>8</v>
      </c>
      <c r="B16" s="54"/>
      <c r="C16" s="55"/>
      <c r="D16" s="129"/>
      <c r="E16" s="63"/>
      <c r="F16" s="130"/>
      <c r="G16" s="54"/>
      <c r="H16" s="54"/>
      <c r="I16" s="63"/>
      <c r="J16" s="56"/>
      <c r="K16" s="105"/>
      <c r="L16" s="120"/>
      <c r="M16" s="57"/>
      <c r="N16" s="111"/>
      <c r="O16" s="112"/>
      <c r="P16" s="113"/>
      <c r="Q16" s="113"/>
      <c r="R16" s="114"/>
      <c r="S16" s="111"/>
      <c r="T16" s="112"/>
      <c r="U16" s="113"/>
      <c r="V16" s="113"/>
      <c r="W16" s="114"/>
      <c r="X16" s="55"/>
      <c r="Y16" s="123"/>
      <c r="Z16" s="86"/>
      <c r="AA16" s="83"/>
      <c r="AB16" s="157">
        <f t="shared" si="0"/>
        <v>0</v>
      </c>
      <c r="AC16" s="137"/>
      <c r="AD16" s="137"/>
      <c r="AE16" s="137"/>
      <c r="AF16" s="137"/>
      <c r="AG16" s="137"/>
      <c r="AH16" s="42"/>
      <c r="AI16" s="42"/>
      <c r="AJ16" s="42"/>
      <c r="AK16" s="42"/>
      <c r="AL16" s="42"/>
      <c r="AM16" s="42"/>
      <c r="AN16" s="42"/>
      <c r="AO16" s="42"/>
      <c r="AP16" s="42"/>
      <c r="AQ16" s="42"/>
    </row>
    <row r="17" spans="1:43" s="16" customFormat="1" ht="15.75" customHeight="1">
      <c r="A17" s="43">
        <v>9</v>
      </c>
      <c r="B17" s="54"/>
      <c r="C17" s="55"/>
      <c r="D17" s="129"/>
      <c r="E17" s="63"/>
      <c r="F17" s="130"/>
      <c r="G17" s="54"/>
      <c r="H17" s="54"/>
      <c r="I17" s="63"/>
      <c r="J17" s="56"/>
      <c r="K17" s="105"/>
      <c r="L17" s="120"/>
      <c r="M17" s="57"/>
      <c r="N17" s="111"/>
      <c r="O17" s="112"/>
      <c r="P17" s="113"/>
      <c r="Q17" s="113"/>
      <c r="R17" s="114"/>
      <c r="S17" s="111"/>
      <c r="T17" s="112"/>
      <c r="U17" s="113"/>
      <c r="V17" s="113"/>
      <c r="W17" s="114"/>
      <c r="X17" s="55"/>
      <c r="Y17" s="123"/>
      <c r="Z17" s="86"/>
      <c r="AA17" s="83"/>
      <c r="AB17" s="157">
        <f t="shared" si="0"/>
        <v>0</v>
      </c>
      <c r="AC17" s="137"/>
      <c r="AD17" s="137"/>
      <c r="AE17" s="137"/>
      <c r="AF17" s="137"/>
      <c r="AG17" s="137"/>
      <c r="AH17" s="42"/>
      <c r="AI17" s="42"/>
      <c r="AJ17" s="42"/>
      <c r="AK17" s="42"/>
      <c r="AL17" s="42"/>
      <c r="AM17" s="42"/>
      <c r="AN17" s="42"/>
      <c r="AO17" s="42"/>
      <c r="AP17" s="42"/>
      <c r="AQ17" s="42"/>
    </row>
    <row r="18" spans="1:43" s="16" customFormat="1" ht="15.75" customHeight="1">
      <c r="A18" s="44">
        <v>10</v>
      </c>
      <c r="B18" s="58"/>
      <c r="C18" s="59"/>
      <c r="D18" s="131"/>
      <c r="E18" s="64"/>
      <c r="F18" s="132"/>
      <c r="G18" s="58"/>
      <c r="H18" s="58"/>
      <c r="I18" s="64"/>
      <c r="J18" s="60"/>
      <c r="K18" s="106"/>
      <c r="L18" s="121"/>
      <c r="M18" s="61"/>
      <c r="N18" s="115"/>
      <c r="O18" s="116"/>
      <c r="P18" s="117"/>
      <c r="Q18" s="117"/>
      <c r="R18" s="118"/>
      <c r="S18" s="115"/>
      <c r="T18" s="116"/>
      <c r="U18" s="117"/>
      <c r="V18" s="117"/>
      <c r="W18" s="118"/>
      <c r="X18" s="59"/>
      <c r="Y18" s="124"/>
      <c r="Z18" s="87"/>
      <c r="AA18" s="84"/>
      <c r="AB18" s="157">
        <f t="shared" si="0"/>
        <v>0</v>
      </c>
      <c r="AC18" s="137"/>
      <c r="AD18" s="137"/>
      <c r="AE18" s="137"/>
      <c r="AF18" s="137"/>
      <c r="AG18" s="137"/>
      <c r="AH18" s="42"/>
      <c r="AI18" s="42"/>
      <c r="AJ18" s="42"/>
      <c r="AK18" s="42"/>
      <c r="AL18" s="42"/>
      <c r="AM18" s="42"/>
      <c r="AN18" s="42"/>
      <c r="AO18" s="42"/>
      <c r="AP18" s="42"/>
      <c r="AQ18" s="42"/>
    </row>
    <row r="19" spans="1:43" s="16" customFormat="1" ht="15.75" customHeight="1">
      <c r="A19" s="41">
        <v>11</v>
      </c>
      <c r="B19" s="53"/>
      <c r="C19" s="67"/>
      <c r="D19" s="127"/>
      <c r="E19" s="68"/>
      <c r="F19" s="128"/>
      <c r="G19" s="53"/>
      <c r="H19" s="53"/>
      <c r="I19" s="68"/>
      <c r="J19" s="66"/>
      <c r="K19" s="104"/>
      <c r="L19" s="119"/>
      <c r="M19" s="62"/>
      <c r="N19" s="107"/>
      <c r="O19" s="108"/>
      <c r="P19" s="109"/>
      <c r="Q19" s="109"/>
      <c r="R19" s="110"/>
      <c r="S19" s="107"/>
      <c r="T19" s="108"/>
      <c r="U19" s="109"/>
      <c r="V19" s="109"/>
      <c r="W19" s="110"/>
      <c r="X19" s="67"/>
      <c r="Y19" s="122"/>
      <c r="Z19" s="85"/>
      <c r="AA19" s="82"/>
      <c r="AB19" s="157">
        <f t="shared" si="0"/>
        <v>0</v>
      </c>
      <c r="AC19" s="137"/>
      <c r="AD19" s="137"/>
      <c r="AE19" s="137"/>
      <c r="AF19" s="137"/>
      <c r="AG19" s="137"/>
      <c r="AH19" s="42"/>
      <c r="AI19" s="42"/>
      <c r="AJ19" s="42"/>
      <c r="AK19" s="42"/>
      <c r="AL19" s="42"/>
      <c r="AM19" s="42"/>
      <c r="AN19" s="42"/>
      <c r="AO19" s="42"/>
      <c r="AP19" s="42"/>
      <c r="AQ19" s="42"/>
    </row>
    <row r="20" spans="1:43" s="16" customFormat="1" ht="15.75" customHeight="1">
      <c r="A20" s="43">
        <v>12</v>
      </c>
      <c r="B20" s="54"/>
      <c r="C20" s="55"/>
      <c r="D20" s="129"/>
      <c r="E20" s="63"/>
      <c r="F20" s="130"/>
      <c r="G20" s="54"/>
      <c r="H20" s="54"/>
      <c r="I20" s="63"/>
      <c r="J20" s="56"/>
      <c r="K20" s="105"/>
      <c r="L20" s="120"/>
      <c r="M20" s="57"/>
      <c r="N20" s="111"/>
      <c r="O20" s="112"/>
      <c r="P20" s="113"/>
      <c r="Q20" s="113"/>
      <c r="R20" s="114"/>
      <c r="S20" s="111"/>
      <c r="T20" s="112"/>
      <c r="U20" s="113"/>
      <c r="V20" s="113"/>
      <c r="W20" s="114"/>
      <c r="X20" s="55"/>
      <c r="Y20" s="123"/>
      <c r="Z20" s="86"/>
      <c r="AA20" s="83"/>
      <c r="AB20" s="157">
        <f t="shared" si="0"/>
        <v>0</v>
      </c>
      <c r="AC20" s="42"/>
      <c r="AD20" s="42"/>
      <c r="AE20" s="42"/>
      <c r="AF20" s="42"/>
      <c r="AG20" s="42"/>
      <c r="AH20" s="42"/>
      <c r="AI20" s="42"/>
      <c r="AJ20" s="42"/>
      <c r="AK20" s="42"/>
      <c r="AL20" s="42"/>
      <c r="AM20" s="42"/>
      <c r="AN20" s="42"/>
      <c r="AO20" s="42"/>
      <c r="AP20" s="42"/>
      <c r="AQ20" s="42"/>
    </row>
    <row r="21" spans="1:43" s="16" customFormat="1" ht="15.75" customHeight="1">
      <c r="A21" s="43">
        <v>13</v>
      </c>
      <c r="B21" s="54"/>
      <c r="C21" s="55"/>
      <c r="D21" s="129"/>
      <c r="E21" s="63"/>
      <c r="F21" s="130"/>
      <c r="G21" s="54"/>
      <c r="H21" s="54"/>
      <c r="I21" s="63"/>
      <c r="J21" s="56"/>
      <c r="K21" s="105"/>
      <c r="L21" s="120"/>
      <c r="M21" s="57"/>
      <c r="N21" s="111"/>
      <c r="O21" s="112"/>
      <c r="P21" s="113"/>
      <c r="Q21" s="113"/>
      <c r="R21" s="114"/>
      <c r="S21" s="111"/>
      <c r="T21" s="112"/>
      <c r="U21" s="113"/>
      <c r="V21" s="113"/>
      <c r="W21" s="114"/>
      <c r="X21" s="55"/>
      <c r="Y21" s="123">
        <f aca="true" t="shared" si="1" ref="Y21:Y73">IF(X21="","","○")</f>
      </c>
      <c r="Z21" s="86"/>
      <c r="AA21" s="83"/>
      <c r="AB21" s="157">
        <f t="shared" si="0"/>
        <v>0</v>
      </c>
      <c r="AC21" s="42"/>
      <c r="AD21" s="42"/>
      <c r="AE21" s="42"/>
      <c r="AF21" s="42"/>
      <c r="AG21" s="42"/>
      <c r="AH21" s="42"/>
      <c r="AI21" s="42"/>
      <c r="AJ21" s="42"/>
      <c r="AK21" s="42"/>
      <c r="AL21" s="42"/>
      <c r="AM21" s="42"/>
      <c r="AN21" s="42"/>
      <c r="AO21" s="42"/>
      <c r="AP21" s="42"/>
      <c r="AQ21" s="42"/>
    </row>
    <row r="22" spans="1:43" s="16" customFormat="1" ht="15.75" customHeight="1">
      <c r="A22" s="43">
        <v>14</v>
      </c>
      <c r="B22" s="54"/>
      <c r="C22" s="55"/>
      <c r="D22" s="129"/>
      <c r="E22" s="63"/>
      <c r="F22" s="130"/>
      <c r="G22" s="54"/>
      <c r="H22" s="54"/>
      <c r="I22" s="63"/>
      <c r="J22" s="56"/>
      <c r="K22" s="105"/>
      <c r="L22" s="120"/>
      <c r="M22" s="57"/>
      <c r="N22" s="111"/>
      <c r="O22" s="112"/>
      <c r="P22" s="113"/>
      <c r="Q22" s="113"/>
      <c r="R22" s="114"/>
      <c r="S22" s="111"/>
      <c r="T22" s="112"/>
      <c r="U22" s="113"/>
      <c r="V22" s="113"/>
      <c r="W22" s="114"/>
      <c r="X22" s="55"/>
      <c r="Y22" s="123">
        <f t="shared" si="1"/>
      </c>
      <c r="Z22" s="86"/>
      <c r="AA22" s="83"/>
      <c r="AB22" s="157">
        <f t="shared" si="0"/>
        <v>0</v>
      </c>
      <c r="AC22" s="42"/>
      <c r="AD22" s="42"/>
      <c r="AE22" s="42"/>
      <c r="AF22" s="42"/>
      <c r="AG22" s="42"/>
      <c r="AH22" s="42"/>
      <c r="AI22" s="42"/>
      <c r="AJ22" s="42"/>
      <c r="AK22" s="42"/>
      <c r="AL22" s="42"/>
      <c r="AM22" s="42"/>
      <c r="AN22" s="42"/>
      <c r="AO22" s="42"/>
      <c r="AP22" s="42"/>
      <c r="AQ22" s="42"/>
    </row>
    <row r="23" spans="1:43" s="16" customFormat="1" ht="15.75" customHeight="1">
      <c r="A23" s="44">
        <v>15</v>
      </c>
      <c r="B23" s="58"/>
      <c r="C23" s="59"/>
      <c r="D23" s="131"/>
      <c r="E23" s="64"/>
      <c r="F23" s="132"/>
      <c r="G23" s="58"/>
      <c r="H23" s="58"/>
      <c r="I23" s="64"/>
      <c r="J23" s="60"/>
      <c r="K23" s="106"/>
      <c r="L23" s="121"/>
      <c r="M23" s="61"/>
      <c r="N23" s="115"/>
      <c r="O23" s="116"/>
      <c r="P23" s="117"/>
      <c r="Q23" s="117"/>
      <c r="R23" s="118"/>
      <c r="S23" s="115"/>
      <c r="T23" s="116"/>
      <c r="U23" s="117"/>
      <c r="V23" s="117"/>
      <c r="W23" s="118"/>
      <c r="X23" s="59"/>
      <c r="Y23" s="124">
        <f t="shared" si="1"/>
      </c>
      <c r="Z23" s="87"/>
      <c r="AA23" s="84"/>
      <c r="AB23" s="157">
        <f t="shared" si="0"/>
        <v>0</v>
      </c>
      <c r="AC23" s="42"/>
      <c r="AD23" s="42"/>
      <c r="AE23" s="42"/>
      <c r="AF23" s="42"/>
      <c r="AG23" s="42"/>
      <c r="AH23" s="42"/>
      <c r="AI23" s="42"/>
      <c r="AJ23" s="42"/>
      <c r="AK23" s="42"/>
      <c r="AL23" s="42"/>
      <c r="AM23" s="42"/>
      <c r="AN23" s="42"/>
      <c r="AO23" s="42"/>
      <c r="AP23" s="42"/>
      <c r="AQ23" s="42"/>
    </row>
    <row r="24" spans="1:43" s="16" customFormat="1" ht="15.75" customHeight="1">
      <c r="A24" s="41">
        <v>16</v>
      </c>
      <c r="B24" s="53"/>
      <c r="C24" s="67"/>
      <c r="D24" s="127"/>
      <c r="E24" s="68"/>
      <c r="F24" s="128"/>
      <c r="G24" s="53"/>
      <c r="H24" s="53"/>
      <c r="I24" s="68"/>
      <c r="J24" s="66"/>
      <c r="K24" s="104"/>
      <c r="L24" s="119"/>
      <c r="M24" s="62"/>
      <c r="N24" s="107"/>
      <c r="O24" s="108"/>
      <c r="P24" s="109"/>
      <c r="Q24" s="109"/>
      <c r="R24" s="110"/>
      <c r="S24" s="107"/>
      <c r="T24" s="108"/>
      <c r="U24" s="109"/>
      <c r="V24" s="109"/>
      <c r="W24" s="110"/>
      <c r="X24" s="67"/>
      <c r="Y24" s="122">
        <f t="shared" si="1"/>
      </c>
      <c r="Z24" s="85"/>
      <c r="AA24" s="82"/>
      <c r="AB24" s="157">
        <f t="shared" si="0"/>
        <v>0</v>
      </c>
      <c r="AC24" s="42"/>
      <c r="AD24" s="42"/>
      <c r="AE24" s="42"/>
      <c r="AF24" s="42"/>
      <c r="AG24" s="42"/>
      <c r="AH24" s="42"/>
      <c r="AI24" s="42"/>
      <c r="AJ24" s="42"/>
      <c r="AK24" s="42"/>
      <c r="AL24" s="42"/>
      <c r="AM24" s="42"/>
      <c r="AN24" s="42"/>
      <c r="AO24" s="42"/>
      <c r="AP24" s="42"/>
      <c r="AQ24" s="42"/>
    </row>
    <row r="25" spans="1:43" s="16" customFormat="1" ht="15.75" customHeight="1">
      <c r="A25" s="43">
        <v>17</v>
      </c>
      <c r="B25" s="54"/>
      <c r="C25" s="55"/>
      <c r="D25" s="129"/>
      <c r="E25" s="63"/>
      <c r="F25" s="130"/>
      <c r="G25" s="54"/>
      <c r="H25" s="54"/>
      <c r="I25" s="63"/>
      <c r="J25" s="56"/>
      <c r="K25" s="105"/>
      <c r="L25" s="120"/>
      <c r="M25" s="57"/>
      <c r="N25" s="111"/>
      <c r="O25" s="112"/>
      <c r="P25" s="113"/>
      <c r="Q25" s="113"/>
      <c r="R25" s="114"/>
      <c r="S25" s="111"/>
      <c r="T25" s="112"/>
      <c r="U25" s="113"/>
      <c r="V25" s="113"/>
      <c r="W25" s="114"/>
      <c r="X25" s="55"/>
      <c r="Y25" s="123">
        <f t="shared" si="1"/>
      </c>
      <c r="Z25" s="86"/>
      <c r="AA25" s="83"/>
      <c r="AB25" s="157">
        <f t="shared" si="0"/>
        <v>0</v>
      </c>
      <c r="AC25" s="42"/>
      <c r="AD25" s="42"/>
      <c r="AE25" s="42"/>
      <c r="AF25" s="42"/>
      <c r="AG25" s="42"/>
      <c r="AH25" s="42"/>
      <c r="AI25" s="42"/>
      <c r="AJ25" s="42"/>
      <c r="AK25" s="42"/>
      <c r="AL25" s="42"/>
      <c r="AM25" s="42"/>
      <c r="AN25" s="42"/>
      <c r="AO25" s="42"/>
      <c r="AP25" s="42"/>
      <c r="AQ25" s="42"/>
    </row>
    <row r="26" spans="1:43" s="16" customFormat="1" ht="15.75" customHeight="1">
      <c r="A26" s="43">
        <v>18</v>
      </c>
      <c r="B26" s="54"/>
      <c r="C26" s="55"/>
      <c r="D26" s="129"/>
      <c r="E26" s="63"/>
      <c r="F26" s="130"/>
      <c r="G26" s="54"/>
      <c r="H26" s="54"/>
      <c r="I26" s="63"/>
      <c r="J26" s="56"/>
      <c r="K26" s="105"/>
      <c r="L26" s="120"/>
      <c r="M26" s="57"/>
      <c r="N26" s="111"/>
      <c r="O26" s="112"/>
      <c r="P26" s="113"/>
      <c r="Q26" s="113"/>
      <c r="R26" s="114"/>
      <c r="S26" s="111"/>
      <c r="T26" s="112"/>
      <c r="U26" s="113"/>
      <c r="V26" s="113"/>
      <c r="W26" s="114"/>
      <c r="X26" s="55"/>
      <c r="Y26" s="123">
        <f t="shared" si="1"/>
      </c>
      <c r="Z26" s="86"/>
      <c r="AA26" s="83"/>
      <c r="AB26" s="157">
        <f t="shared" si="0"/>
        <v>0</v>
      </c>
      <c r="AC26" s="42"/>
      <c r="AD26" s="42"/>
      <c r="AE26" s="42"/>
      <c r="AF26" s="42"/>
      <c r="AG26" s="42"/>
      <c r="AH26" s="42"/>
      <c r="AI26" s="42"/>
      <c r="AJ26" s="42"/>
      <c r="AK26" s="42"/>
      <c r="AL26" s="42"/>
      <c r="AM26" s="42"/>
      <c r="AN26" s="42"/>
      <c r="AO26" s="42"/>
      <c r="AP26" s="42"/>
      <c r="AQ26" s="42"/>
    </row>
    <row r="27" spans="1:43" s="16" customFormat="1" ht="15.75" customHeight="1">
      <c r="A27" s="43">
        <v>19</v>
      </c>
      <c r="B27" s="54"/>
      <c r="C27" s="55"/>
      <c r="D27" s="129"/>
      <c r="E27" s="63"/>
      <c r="F27" s="130"/>
      <c r="G27" s="54"/>
      <c r="H27" s="54"/>
      <c r="I27" s="63"/>
      <c r="J27" s="56"/>
      <c r="K27" s="105"/>
      <c r="L27" s="120"/>
      <c r="M27" s="57"/>
      <c r="N27" s="111"/>
      <c r="O27" s="112"/>
      <c r="P27" s="113"/>
      <c r="Q27" s="113"/>
      <c r="R27" s="114"/>
      <c r="S27" s="111"/>
      <c r="T27" s="112"/>
      <c r="U27" s="113"/>
      <c r="V27" s="113"/>
      <c r="W27" s="114"/>
      <c r="X27" s="55"/>
      <c r="Y27" s="123">
        <f t="shared" si="1"/>
      </c>
      <c r="Z27" s="86"/>
      <c r="AA27" s="83"/>
      <c r="AB27" s="157">
        <f t="shared" si="0"/>
        <v>0</v>
      </c>
      <c r="AC27" s="42"/>
      <c r="AD27" s="42"/>
      <c r="AE27" s="42"/>
      <c r="AF27" s="42"/>
      <c r="AG27" s="42"/>
      <c r="AH27" s="42"/>
      <c r="AI27" s="42"/>
      <c r="AJ27" s="42"/>
      <c r="AK27" s="42"/>
      <c r="AL27" s="42"/>
      <c r="AM27" s="42"/>
      <c r="AN27" s="42"/>
      <c r="AO27" s="42"/>
      <c r="AP27" s="42"/>
      <c r="AQ27" s="42"/>
    </row>
    <row r="28" spans="1:43" s="16" customFormat="1" ht="15.75" customHeight="1">
      <c r="A28" s="44">
        <v>20</v>
      </c>
      <c r="B28" s="58"/>
      <c r="C28" s="59"/>
      <c r="D28" s="131"/>
      <c r="E28" s="64"/>
      <c r="F28" s="132"/>
      <c r="G28" s="58"/>
      <c r="H28" s="58"/>
      <c r="I28" s="64"/>
      <c r="J28" s="60"/>
      <c r="K28" s="106"/>
      <c r="L28" s="121"/>
      <c r="M28" s="61"/>
      <c r="N28" s="115"/>
      <c r="O28" s="116"/>
      <c r="P28" s="117"/>
      <c r="Q28" s="117"/>
      <c r="R28" s="118"/>
      <c r="S28" s="115"/>
      <c r="T28" s="116"/>
      <c r="U28" s="117"/>
      <c r="V28" s="117"/>
      <c r="W28" s="118"/>
      <c r="X28" s="59"/>
      <c r="Y28" s="124">
        <f t="shared" si="1"/>
      </c>
      <c r="Z28" s="87"/>
      <c r="AA28" s="84"/>
      <c r="AB28" s="157">
        <f t="shared" si="0"/>
        <v>0</v>
      </c>
      <c r="AC28" s="42"/>
      <c r="AD28" s="42"/>
      <c r="AE28" s="42"/>
      <c r="AF28" s="42"/>
      <c r="AG28" s="42"/>
      <c r="AH28" s="42"/>
      <c r="AI28" s="42"/>
      <c r="AJ28" s="42"/>
      <c r="AK28" s="42"/>
      <c r="AL28" s="42"/>
      <c r="AM28" s="42"/>
      <c r="AN28" s="42"/>
      <c r="AO28" s="42"/>
      <c r="AP28" s="42"/>
      <c r="AQ28" s="42"/>
    </row>
    <row r="29" spans="1:43" s="16" customFormat="1" ht="15.75" customHeight="1">
      <c r="A29" s="41">
        <v>21</v>
      </c>
      <c r="B29" s="53"/>
      <c r="C29" s="67"/>
      <c r="D29" s="127"/>
      <c r="E29" s="68"/>
      <c r="F29" s="128"/>
      <c r="G29" s="53"/>
      <c r="H29" s="53"/>
      <c r="I29" s="68"/>
      <c r="J29" s="66"/>
      <c r="K29" s="104"/>
      <c r="L29" s="119"/>
      <c r="M29" s="62"/>
      <c r="N29" s="107"/>
      <c r="O29" s="108"/>
      <c r="P29" s="109"/>
      <c r="Q29" s="109"/>
      <c r="R29" s="110"/>
      <c r="S29" s="107"/>
      <c r="T29" s="108"/>
      <c r="U29" s="109"/>
      <c r="V29" s="109"/>
      <c r="W29" s="110"/>
      <c r="X29" s="67"/>
      <c r="Y29" s="122">
        <f t="shared" si="1"/>
      </c>
      <c r="Z29" s="85"/>
      <c r="AA29" s="82"/>
      <c r="AB29" s="157">
        <f t="shared" si="0"/>
        <v>0</v>
      </c>
      <c r="AC29" s="42"/>
      <c r="AD29" s="42"/>
      <c r="AE29" s="42"/>
      <c r="AF29" s="42"/>
      <c r="AG29" s="42"/>
      <c r="AH29" s="42"/>
      <c r="AI29" s="42"/>
      <c r="AJ29" s="42"/>
      <c r="AK29" s="42"/>
      <c r="AL29" s="42"/>
      <c r="AM29" s="42"/>
      <c r="AN29" s="42"/>
      <c r="AO29" s="42"/>
      <c r="AP29" s="42"/>
      <c r="AQ29" s="42"/>
    </row>
    <row r="30" spans="1:43" s="16" customFormat="1" ht="15.75" customHeight="1">
      <c r="A30" s="43">
        <v>22</v>
      </c>
      <c r="B30" s="54"/>
      <c r="C30" s="55"/>
      <c r="D30" s="129"/>
      <c r="E30" s="63"/>
      <c r="F30" s="130"/>
      <c r="G30" s="54"/>
      <c r="H30" s="54"/>
      <c r="I30" s="63"/>
      <c r="J30" s="56"/>
      <c r="K30" s="105"/>
      <c r="L30" s="120"/>
      <c r="M30" s="57"/>
      <c r="N30" s="111"/>
      <c r="O30" s="112"/>
      <c r="P30" s="113"/>
      <c r="Q30" s="113"/>
      <c r="R30" s="114"/>
      <c r="S30" s="111"/>
      <c r="T30" s="112"/>
      <c r="U30" s="113"/>
      <c r="V30" s="113"/>
      <c r="W30" s="114"/>
      <c r="X30" s="55"/>
      <c r="Y30" s="123">
        <f t="shared" si="1"/>
      </c>
      <c r="Z30" s="86"/>
      <c r="AA30" s="83"/>
      <c r="AB30" s="157">
        <f t="shared" si="0"/>
        <v>0</v>
      </c>
      <c r="AC30" s="42"/>
      <c r="AD30" s="42"/>
      <c r="AE30" s="42"/>
      <c r="AF30" s="42"/>
      <c r="AG30" s="42"/>
      <c r="AH30" s="42"/>
      <c r="AI30" s="42"/>
      <c r="AJ30" s="42"/>
      <c r="AK30" s="42"/>
      <c r="AL30" s="42"/>
      <c r="AM30" s="42"/>
      <c r="AN30" s="42"/>
      <c r="AO30" s="42"/>
      <c r="AP30" s="42"/>
      <c r="AQ30" s="42"/>
    </row>
    <row r="31" spans="1:43" s="16" customFormat="1" ht="15.75" customHeight="1">
      <c r="A31" s="43">
        <v>23</v>
      </c>
      <c r="B31" s="54"/>
      <c r="C31" s="55"/>
      <c r="D31" s="129"/>
      <c r="E31" s="63"/>
      <c r="F31" s="130"/>
      <c r="G31" s="54"/>
      <c r="H31" s="54"/>
      <c r="I31" s="63"/>
      <c r="J31" s="56"/>
      <c r="K31" s="105"/>
      <c r="L31" s="120"/>
      <c r="M31" s="57"/>
      <c r="N31" s="111"/>
      <c r="O31" s="112"/>
      <c r="P31" s="113"/>
      <c r="Q31" s="113"/>
      <c r="R31" s="114"/>
      <c r="S31" s="111"/>
      <c r="T31" s="112"/>
      <c r="U31" s="113"/>
      <c r="V31" s="113"/>
      <c r="W31" s="114"/>
      <c r="X31" s="55"/>
      <c r="Y31" s="123">
        <f t="shared" si="1"/>
      </c>
      <c r="Z31" s="86"/>
      <c r="AA31" s="83"/>
      <c r="AB31" s="157">
        <f t="shared" si="0"/>
        <v>0</v>
      </c>
      <c r="AC31" s="42"/>
      <c r="AD31" s="42"/>
      <c r="AE31" s="42"/>
      <c r="AF31" s="42"/>
      <c r="AG31" s="42"/>
      <c r="AH31" s="42"/>
      <c r="AI31" s="42"/>
      <c r="AJ31" s="42"/>
      <c r="AK31" s="42"/>
      <c r="AL31" s="42"/>
      <c r="AM31" s="42"/>
      <c r="AN31" s="42"/>
      <c r="AO31" s="42"/>
      <c r="AP31" s="42"/>
      <c r="AQ31" s="42"/>
    </row>
    <row r="32" spans="1:43" s="16" customFormat="1" ht="15.75" customHeight="1">
      <c r="A32" s="43">
        <v>24</v>
      </c>
      <c r="B32" s="54"/>
      <c r="C32" s="55"/>
      <c r="D32" s="129"/>
      <c r="E32" s="63"/>
      <c r="F32" s="130"/>
      <c r="G32" s="54"/>
      <c r="H32" s="54"/>
      <c r="I32" s="63"/>
      <c r="J32" s="56"/>
      <c r="K32" s="105"/>
      <c r="L32" s="120"/>
      <c r="M32" s="57"/>
      <c r="N32" s="111"/>
      <c r="O32" s="112"/>
      <c r="P32" s="113"/>
      <c r="Q32" s="113"/>
      <c r="R32" s="114"/>
      <c r="S32" s="111"/>
      <c r="T32" s="112"/>
      <c r="U32" s="113"/>
      <c r="V32" s="113"/>
      <c r="W32" s="114"/>
      <c r="X32" s="55"/>
      <c r="Y32" s="123">
        <f t="shared" si="1"/>
      </c>
      <c r="Z32" s="86"/>
      <c r="AA32" s="83"/>
      <c r="AB32" s="157">
        <f t="shared" si="0"/>
        <v>0</v>
      </c>
      <c r="AC32" s="42"/>
      <c r="AD32" s="42"/>
      <c r="AE32" s="42"/>
      <c r="AF32" s="42"/>
      <c r="AG32" s="42"/>
      <c r="AH32" s="42"/>
      <c r="AI32" s="42"/>
      <c r="AJ32" s="42"/>
      <c r="AK32" s="42"/>
      <c r="AL32" s="42"/>
      <c r="AM32" s="42"/>
      <c r="AN32" s="42"/>
      <c r="AO32" s="42"/>
      <c r="AP32" s="42"/>
      <c r="AQ32" s="42"/>
    </row>
    <row r="33" spans="1:43" s="16" customFormat="1" ht="15.75" customHeight="1">
      <c r="A33" s="44">
        <v>25</v>
      </c>
      <c r="B33" s="58"/>
      <c r="C33" s="59"/>
      <c r="D33" s="131"/>
      <c r="E33" s="64"/>
      <c r="F33" s="132"/>
      <c r="G33" s="58"/>
      <c r="H33" s="58"/>
      <c r="I33" s="64"/>
      <c r="J33" s="60"/>
      <c r="K33" s="106"/>
      <c r="L33" s="121"/>
      <c r="M33" s="61"/>
      <c r="N33" s="115"/>
      <c r="O33" s="116"/>
      <c r="P33" s="117"/>
      <c r="Q33" s="117"/>
      <c r="R33" s="118"/>
      <c r="S33" s="115"/>
      <c r="T33" s="116"/>
      <c r="U33" s="117"/>
      <c r="V33" s="117"/>
      <c r="W33" s="118"/>
      <c r="X33" s="59"/>
      <c r="Y33" s="124">
        <f t="shared" si="1"/>
      </c>
      <c r="Z33" s="87"/>
      <c r="AA33" s="84"/>
      <c r="AB33" s="157">
        <f t="shared" si="0"/>
        <v>0</v>
      </c>
      <c r="AC33" s="42"/>
      <c r="AD33" s="42"/>
      <c r="AE33" s="42"/>
      <c r="AF33" s="42"/>
      <c r="AG33" s="42"/>
      <c r="AH33" s="42"/>
      <c r="AI33" s="42"/>
      <c r="AJ33" s="42"/>
      <c r="AK33" s="42"/>
      <c r="AL33" s="42"/>
      <c r="AM33" s="42"/>
      <c r="AN33" s="42"/>
      <c r="AO33" s="42"/>
      <c r="AP33" s="42"/>
      <c r="AQ33" s="42"/>
    </row>
    <row r="34" spans="1:43" s="16" customFormat="1" ht="15.75" customHeight="1">
      <c r="A34" s="41">
        <v>26</v>
      </c>
      <c r="B34" s="53"/>
      <c r="C34" s="67"/>
      <c r="D34" s="127"/>
      <c r="E34" s="68"/>
      <c r="F34" s="128"/>
      <c r="G34" s="53"/>
      <c r="H34" s="53"/>
      <c r="I34" s="68"/>
      <c r="J34" s="66"/>
      <c r="K34" s="104"/>
      <c r="L34" s="119"/>
      <c r="M34" s="62"/>
      <c r="N34" s="107"/>
      <c r="O34" s="108"/>
      <c r="P34" s="109"/>
      <c r="Q34" s="109"/>
      <c r="R34" s="110"/>
      <c r="S34" s="107"/>
      <c r="T34" s="108"/>
      <c r="U34" s="109"/>
      <c r="V34" s="109"/>
      <c r="W34" s="110"/>
      <c r="X34" s="67"/>
      <c r="Y34" s="122">
        <f t="shared" si="1"/>
      </c>
      <c r="Z34" s="85"/>
      <c r="AA34" s="82"/>
      <c r="AB34" s="157">
        <f t="shared" si="0"/>
        <v>0</v>
      </c>
      <c r="AC34" s="42"/>
      <c r="AD34" s="42"/>
      <c r="AE34" s="42"/>
      <c r="AF34" s="42"/>
      <c r="AG34" s="42"/>
      <c r="AH34" s="42"/>
      <c r="AI34" s="42"/>
      <c r="AJ34" s="42"/>
      <c r="AK34" s="42"/>
      <c r="AL34" s="42"/>
      <c r="AM34" s="42"/>
      <c r="AN34" s="42"/>
      <c r="AO34" s="42"/>
      <c r="AP34" s="42"/>
      <c r="AQ34" s="42"/>
    </row>
    <row r="35" spans="1:43" s="16" customFormat="1" ht="15.75" customHeight="1">
      <c r="A35" s="43">
        <v>27</v>
      </c>
      <c r="B35" s="54"/>
      <c r="C35" s="55"/>
      <c r="D35" s="129"/>
      <c r="E35" s="63"/>
      <c r="F35" s="130"/>
      <c r="G35" s="54"/>
      <c r="H35" s="54"/>
      <c r="I35" s="63"/>
      <c r="J35" s="56"/>
      <c r="K35" s="105"/>
      <c r="L35" s="120"/>
      <c r="M35" s="57"/>
      <c r="N35" s="111"/>
      <c r="O35" s="112"/>
      <c r="P35" s="113"/>
      <c r="Q35" s="113"/>
      <c r="R35" s="114"/>
      <c r="S35" s="111"/>
      <c r="T35" s="112"/>
      <c r="U35" s="113"/>
      <c r="V35" s="113"/>
      <c r="W35" s="114"/>
      <c r="X35" s="55"/>
      <c r="Y35" s="123">
        <f t="shared" si="1"/>
      </c>
      <c r="Z35" s="86"/>
      <c r="AA35" s="83"/>
      <c r="AB35" s="157">
        <f t="shared" si="0"/>
        <v>0</v>
      </c>
      <c r="AC35" s="42"/>
      <c r="AD35" s="42"/>
      <c r="AE35" s="42"/>
      <c r="AF35" s="42"/>
      <c r="AG35" s="42"/>
      <c r="AH35" s="42"/>
      <c r="AI35" s="42"/>
      <c r="AJ35" s="42"/>
      <c r="AK35" s="42"/>
      <c r="AL35" s="42"/>
      <c r="AM35" s="42"/>
      <c r="AN35" s="42"/>
      <c r="AO35" s="42"/>
      <c r="AP35" s="42"/>
      <c r="AQ35" s="42"/>
    </row>
    <row r="36" spans="1:43" s="16" customFormat="1" ht="15.75" customHeight="1">
      <c r="A36" s="43">
        <v>28</v>
      </c>
      <c r="B36" s="54"/>
      <c r="C36" s="55"/>
      <c r="D36" s="129"/>
      <c r="E36" s="63"/>
      <c r="F36" s="130"/>
      <c r="G36" s="54"/>
      <c r="H36" s="54"/>
      <c r="I36" s="63"/>
      <c r="J36" s="56"/>
      <c r="K36" s="105"/>
      <c r="L36" s="120"/>
      <c r="M36" s="57"/>
      <c r="N36" s="111"/>
      <c r="O36" s="112"/>
      <c r="P36" s="113"/>
      <c r="Q36" s="113"/>
      <c r="R36" s="114"/>
      <c r="S36" s="111"/>
      <c r="T36" s="112"/>
      <c r="U36" s="113"/>
      <c r="V36" s="113"/>
      <c r="W36" s="114"/>
      <c r="X36" s="55"/>
      <c r="Y36" s="123">
        <f t="shared" si="1"/>
      </c>
      <c r="Z36" s="86"/>
      <c r="AA36" s="83"/>
      <c r="AB36" s="157">
        <f t="shared" si="0"/>
        <v>0</v>
      </c>
      <c r="AC36" s="42"/>
      <c r="AD36" s="42"/>
      <c r="AE36" s="42"/>
      <c r="AF36" s="42"/>
      <c r="AG36" s="42"/>
      <c r="AH36" s="42"/>
      <c r="AI36" s="42"/>
      <c r="AJ36" s="42"/>
      <c r="AK36" s="42"/>
      <c r="AL36" s="42"/>
      <c r="AM36" s="42"/>
      <c r="AN36" s="42"/>
      <c r="AO36" s="42"/>
      <c r="AP36" s="42"/>
      <c r="AQ36" s="42"/>
    </row>
    <row r="37" spans="1:43" s="16" customFormat="1" ht="15.75" customHeight="1">
      <c r="A37" s="43">
        <v>29</v>
      </c>
      <c r="B37" s="54"/>
      <c r="C37" s="55"/>
      <c r="D37" s="129"/>
      <c r="E37" s="63"/>
      <c r="F37" s="130"/>
      <c r="G37" s="54"/>
      <c r="H37" s="54"/>
      <c r="I37" s="63"/>
      <c r="J37" s="56"/>
      <c r="K37" s="105"/>
      <c r="L37" s="120"/>
      <c r="M37" s="57"/>
      <c r="N37" s="111"/>
      <c r="O37" s="112"/>
      <c r="P37" s="113"/>
      <c r="Q37" s="113"/>
      <c r="R37" s="114"/>
      <c r="S37" s="111"/>
      <c r="T37" s="112"/>
      <c r="U37" s="113"/>
      <c r="V37" s="113"/>
      <c r="W37" s="114"/>
      <c r="X37" s="55"/>
      <c r="Y37" s="123">
        <f t="shared" si="1"/>
      </c>
      <c r="Z37" s="86"/>
      <c r="AA37" s="83"/>
      <c r="AB37" s="157">
        <f t="shared" si="0"/>
        <v>0</v>
      </c>
      <c r="AC37" s="42"/>
      <c r="AD37" s="42"/>
      <c r="AE37" s="42"/>
      <c r="AF37" s="42"/>
      <c r="AG37" s="42"/>
      <c r="AH37" s="42"/>
      <c r="AI37" s="42"/>
      <c r="AJ37" s="42"/>
      <c r="AK37" s="42"/>
      <c r="AL37" s="42"/>
      <c r="AM37" s="42"/>
      <c r="AN37" s="42"/>
      <c r="AO37" s="42"/>
      <c r="AP37" s="42"/>
      <c r="AQ37" s="42"/>
    </row>
    <row r="38" spans="1:43" s="16" customFormat="1" ht="15.75" customHeight="1">
      <c r="A38" s="44">
        <v>30</v>
      </c>
      <c r="B38" s="58"/>
      <c r="C38" s="59"/>
      <c r="D38" s="131"/>
      <c r="E38" s="64"/>
      <c r="F38" s="132"/>
      <c r="G38" s="58"/>
      <c r="H38" s="58"/>
      <c r="I38" s="64"/>
      <c r="J38" s="60"/>
      <c r="K38" s="106"/>
      <c r="L38" s="121"/>
      <c r="M38" s="61"/>
      <c r="N38" s="115"/>
      <c r="O38" s="116"/>
      <c r="P38" s="117"/>
      <c r="Q38" s="117"/>
      <c r="R38" s="118"/>
      <c r="S38" s="115"/>
      <c r="T38" s="116"/>
      <c r="U38" s="117"/>
      <c r="V38" s="117"/>
      <c r="W38" s="118"/>
      <c r="X38" s="59"/>
      <c r="Y38" s="124">
        <f t="shared" si="1"/>
      </c>
      <c r="Z38" s="87"/>
      <c r="AA38" s="84"/>
      <c r="AB38" s="157">
        <f t="shared" si="0"/>
        <v>0</v>
      </c>
      <c r="AC38" s="42"/>
      <c r="AD38" s="42"/>
      <c r="AE38" s="42"/>
      <c r="AF38" s="42"/>
      <c r="AG38" s="42"/>
      <c r="AH38" s="42"/>
      <c r="AI38" s="42"/>
      <c r="AJ38" s="42"/>
      <c r="AK38" s="42"/>
      <c r="AL38" s="42"/>
      <c r="AM38" s="42"/>
      <c r="AN38" s="42"/>
      <c r="AO38" s="42"/>
      <c r="AP38" s="42"/>
      <c r="AQ38" s="42"/>
    </row>
    <row r="39" spans="1:43" s="16" customFormat="1" ht="15.75" customHeight="1">
      <c r="A39" s="41">
        <v>31</v>
      </c>
      <c r="B39" s="53"/>
      <c r="C39" s="67"/>
      <c r="D39" s="127"/>
      <c r="E39" s="68"/>
      <c r="F39" s="128"/>
      <c r="G39" s="53"/>
      <c r="H39" s="53"/>
      <c r="I39" s="68"/>
      <c r="J39" s="66"/>
      <c r="K39" s="104"/>
      <c r="L39" s="119"/>
      <c r="M39" s="62"/>
      <c r="N39" s="107"/>
      <c r="O39" s="108"/>
      <c r="P39" s="109"/>
      <c r="Q39" s="109"/>
      <c r="R39" s="110"/>
      <c r="S39" s="107"/>
      <c r="T39" s="108"/>
      <c r="U39" s="109"/>
      <c r="V39" s="109"/>
      <c r="W39" s="110"/>
      <c r="X39" s="67"/>
      <c r="Y39" s="122">
        <f t="shared" si="1"/>
      </c>
      <c r="Z39" s="85"/>
      <c r="AA39" s="82"/>
      <c r="AB39" s="157">
        <f t="shared" si="0"/>
        <v>0</v>
      </c>
      <c r="AC39" s="42"/>
      <c r="AD39" s="42"/>
      <c r="AE39" s="42"/>
      <c r="AF39" s="42"/>
      <c r="AG39" s="42"/>
      <c r="AH39" s="42"/>
      <c r="AI39" s="42"/>
      <c r="AJ39" s="42"/>
      <c r="AK39" s="42"/>
      <c r="AL39" s="42"/>
      <c r="AM39" s="42"/>
      <c r="AN39" s="42"/>
      <c r="AO39" s="42"/>
      <c r="AP39" s="42"/>
      <c r="AQ39" s="42"/>
    </row>
    <row r="40" spans="1:43" s="16" customFormat="1" ht="15.75" customHeight="1">
      <c r="A40" s="43">
        <v>32</v>
      </c>
      <c r="B40" s="54"/>
      <c r="C40" s="55"/>
      <c r="D40" s="129"/>
      <c r="E40" s="63"/>
      <c r="F40" s="130"/>
      <c r="G40" s="54"/>
      <c r="H40" s="54"/>
      <c r="I40" s="63"/>
      <c r="J40" s="56"/>
      <c r="K40" s="105"/>
      <c r="L40" s="120"/>
      <c r="M40" s="57"/>
      <c r="N40" s="111"/>
      <c r="O40" s="112"/>
      <c r="P40" s="113"/>
      <c r="Q40" s="113"/>
      <c r="R40" s="114"/>
      <c r="S40" s="111"/>
      <c r="T40" s="112"/>
      <c r="U40" s="113"/>
      <c r="V40" s="113"/>
      <c r="W40" s="114"/>
      <c r="X40" s="55"/>
      <c r="Y40" s="123">
        <f t="shared" si="1"/>
      </c>
      <c r="Z40" s="86"/>
      <c r="AA40" s="83"/>
      <c r="AB40" s="157">
        <f t="shared" si="0"/>
        <v>0</v>
      </c>
      <c r="AC40" s="42"/>
      <c r="AD40" s="42"/>
      <c r="AE40" s="42"/>
      <c r="AF40" s="42"/>
      <c r="AG40" s="42"/>
      <c r="AH40" s="42"/>
      <c r="AI40" s="42"/>
      <c r="AJ40" s="42"/>
      <c r="AK40" s="42"/>
      <c r="AL40" s="42"/>
      <c r="AM40" s="42"/>
      <c r="AN40" s="42"/>
      <c r="AO40" s="42"/>
      <c r="AP40" s="42"/>
      <c r="AQ40" s="42"/>
    </row>
    <row r="41" spans="1:43" s="16" customFormat="1" ht="15.75" customHeight="1">
      <c r="A41" s="43">
        <v>33</v>
      </c>
      <c r="B41" s="54"/>
      <c r="C41" s="55"/>
      <c r="D41" s="129"/>
      <c r="E41" s="63"/>
      <c r="F41" s="130"/>
      <c r="G41" s="54"/>
      <c r="H41" s="54"/>
      <c r="I41" s="63"/>
      <c r="J41" s="56"/>
      <c r="K41" s="105"/>
      <c r="L41" s="120"/>
      <c r="M41" s="57"/>
      <c r="N41" s="111"/>
      <c r="O41" s="112"/>
      <c r="P41" s="113"/>
      <c r="Q41" s="113"/>
      <c r="R41" s="114"/>
      <c r="S41" s="111"/>
      <c r="T41" s="112"/>
      <c r="U41" s="113"/>
      <c r="V41" s="113"/>
      <c r="W41" s="114"/>
      <c r="X41" s="55"/>
      <c r="Y41" s="123">
        <f t="shared" si="1"/>
      </c>
      <c r="Z41" s="86"/>
      <c r="AA41" s="83"/>
      <c r="AB41" s="157">
        <f t="shared" si="0"/>
        <v>0</v>
      </c>
      <c r="AC41" s="42"/>
      <c r="AD41" s="42"/>
      <c r="AE41" s="42"/>
      <c r="AF41" s="42"/>
      <c r="AG41" s="42"/>
      <c r="AH41" s="42"/>
      <c r="AI41" s="42"/>
      <c r="AJ41" s="42"/>
      <c r="AK41" s="42"/>
      <c r="AL41" s="42"/>
      <c r="AM41" s="42"/>
      <c r="AN41" s="42"/>
      <c r="AO41" s="42"/>
      <c r="AP41" s="42"/>
      <c r="AQ41" s="42"/>
    </row>
    <row r="42" spans="1:43" s="16" customFormat="1" ht="15.75" customHeight="1">
      <c r="A42" s="43">
        <v>34</v>
      </c>
      <c r="B42" s="54"/>
      <c r="C42" s="55"/>
      <c r="D42" s="129"/>
      <c r="E42" s="63"/>
      <c r="F42" s="130"/>
      <c r="G42" s="54"/>
      <c r="H42" s="54"/>
      <c r="I42" s="63"/>
      <c r="J42" s="56"/>
      <c r="K42" s="105"/>
      <c r="L42" s="120"/>
      <c r="M42" s="57"/>
      <c r="N42" s="111"/>
      <c r="O42" s="112"/>
      <c r="P42" s="113"/>
      <c r="Q42" s="113"/>
      <c r="R42" s="114"/>
      <c r="S42" s="111"/>
      <c r="T42" s="112"/>
      <c r="U42" s="113"/>
      <c r="V42" s="113"/>
      <c r="W42" s="114"/>
      <c r="X42" s="55"/>
      <c r="Y42" s="123">
        <f t="shared" si="1"/>
      </c>
      <c r="Z42" s="86"/>
      <c r="AA42" s="83"/>
      <c r="AB42" s="157">
        <f t="shared" si="0"/>
        <v>0</v>
      </c>
      <c r="AC42" s="42"/>
      <c r="AD42" s="42"/>
      <c r="AE42" s="42"/>
      <c r="AF42" s="42"/>
      <c r="AG42" s="42"/>
      <c r="AH42" s="42"/>
      <c r="AI42" s="42"/>
      <c r="AJ42" s="42"/>
      <c r="AK42" s="42"/>
      <c r="AL42" s="42"/>
      <c r="AM42" s="42"/>
      <c r="AN42" s="42"/>
      <c r="AO42" s="42"/>
      <c r="AP42" s="42"/>
      <c r="AQ42" s="42"/>
    </row>
    <row r="43" spans="1:43" s="16" customFormat="1" ht="15.75" customHeight="1">
      <c r="A43" s="44">
        <v>35</v>
      </c>
      <c r="B43" s="58"/>
      <c r="C43" s="59"/>
      <c r="D43" s="131"/>
      <c r="E43" s="64"/>
      <c r="F43" s="132"/>
      <c r="G43" s="58"/>
      <c r="H43" s="58"/>
      <c r="I43" s="64"/>
      <c r="J43" s="60"/>
      <c r="K43" s="106"/>
      <c r="L43" s="121"/>
      <c r="M43" s="61"/>
      <c r="N43" s="115"/>
      <c r="O43" s="116"/>
      <c r="P43" s="117"/>
      <c r="Q43" s="117"/>
      <c r="R43" s="118"/>
      <c r="S43" s="115"/>
      <c r="T43" s="116"/>
      <c r="U43" s="117"/>
      <c r="V43" s="117"/>
      <c r="W43" s="118"/>
      <c r="X43" s="59"/>
      <c r="Y43" s="124">
        <f t="shared" si="1"/>
      </c>
      <c r="Z43" s="87"/>
      <c r="AA43" s="84"/>
      <c r="AB43" s="157">
        <f t="shared" si="0"/>
        <v>0</v>
      </c>
      <c r="AC43" s="42"/>
      <c r="AD43" s="42"/>
      <c r="AE43" s="42"/>
      <c r="AF43" s="42"/>
      <c r="AG43" s="42"/>
      <c r="AH43" s="42"/>
      <c r="AI43" s="42"/>
      <c r="AJ43" s="42"/>
      <c r="AK43" s="42"/>
      <c r="AL43" s="42"/>
      <c r="AM43" s="42"/>
      <c r="AN43" s="42"/>
      <c r="AO43" s="42"/>
      <c r="AP43" s="42"/>
      <c r="AQ43" s="42"/>
    </row>
    <row r="44" spans="1:43" s="16" customFormat="1" ht="15.75" customHeight="1">
      <c r="A44" s="41">
        <v>36</v>
      </c>
      <c r="B44" s="53"/>
      <c r="C44" s="67"/>
      <c r="D44" s="127"/>
      <c r="E44" s="68"/>
      <c r="F44" s="128"/>
      <c r="G44" s="53"/>
      <c r="H44" s="53"/>
      <c r="I44" s="68"/>
      <c r="J44" s="66"/>
      <c r="K44" s="104"/>
      <c r="L44" s="119"/>
      <c r="M44" s="62"/>
      <c r="N44" s="107"/>
      <c r="O44" s="108"/>
      <c r="P44" s="109"/>
      <c r="Q44" s="109"/>
      <c r="R44" s="110"/>
      <c r="S44" s="107"/>
      <c r="T44" s="108"/>
      <c r="U44" s="109"/>
      <c r="V44" s="109"/>
      <c r="W44" s="110"/>
      <c r="X44" s="67"/>
      <c r="Y44" s="122">
        <f t="shared" si="1"/>
      </c>
      <c r="Z44" s="85"/>
      <c r="AA44" s="82"/>
      <c r="AB44" s="157">
        <f t="shared" si="0"/>
        <v>0</v>
      </c>
      <c r="AC44" s="42"/>
      <c r="AD44" s="42"/>
      <c r="AE44" s="42"/>
      <c r="AF44" s="42"/>
      <c r="AG44" s="42"/>
      <c r="AH44" s="42"/>
      <c r="AI44" s="42"/>
      <c r="AJ44" s="42"/>
      <c r="AK44" s="42"/>
      <c r="AL44" s="42"/>
      <c r="AM44" s="42"/>
      <c r="AN44" s="42"/>
      <c r="AO44" s="42"/>
      <c r="AP44" s="42"/>
      <c r="AQ44" s="42"/>
    </row>
    <row r="45" spans="1:43" s="16" customFormat="1" ht="15.75" customHeight="1">
      <c r="A45" s="43">
        <v>37</v>
      </c>
      <c r="B45" s="54"/>
      <c r="C45" s="55"/>
      <c r="D45" s="129"/>
      <c r="E45" s="63"/>
      <c r="F45" s="130"/>
      <c r="G45" s="54"/>
      <c r="H45" s="54"/>
      <c r="I45" s="63"/>
      <c r="J45" s="56"/>
      <c r="K45" s="105"/>
      <c r="L45" s="120"/>
      <c r="M45" s="57"/>
      <c r="N45" s="111"/>
      <c r="O45" s="112"/>
      <c r="P45" s="113"/>
      <c r="Q45" s="113"/>
      <c r="R45" s="114"/>
      <c r="S45" s="111"/>
      <c r="T45" s="112"/>
      <c r="U45" s="113"/>
      <c r="V45" s="113"/>
      <c r="W45" s="114"/>
      <c r="X45" s="55"/>
      <c r="Y45" s="123">
        <f t="shared" si="1"/>
      </c>
      <c r="Z45" s="86"/>
      <c r="AA45" s="83"/>
      <c r="AB45" s="157">
        <f t="shared" si="0"/>
        <v>0</v>
      </c>
      <c r="AC45" s="42"/>
      <c r="AD45" s="42"/>
      <c r="AE45" s="42"/>
      <c r="AF45" s="42"/>
      <c r="AG45" s="42"/>
      <c r="AH45" s="42"/>
      <c r="AI45" s="42"/>
      <c r="AJ45" s="42"/>
      <c r="AK45" s="42"/>
      <c r="AL45" s="42"/>
      <c r="AM45" s="42"/>
      <c r="AN45" s="42"/>
      <c r="AO45" s="42"/>
      <c r="AP45" s="42"/>
      <c r="AQ45" s="42"/>
    </row>
    <row r="46" spans="1:43" s="16" customFormat="1" ht="15.75" customHeight="1">
      <c r="A46" s="43">
        <v>38</v>
      </c>
      <c r="B46" s="54"/>
      <c r="C46" s="55"/>
      <c r="D46" s="129"/>
      <c r="E46" s="63"/>
      <c r="F46" s="130"/>
      <c r="G46" s="54"/>
      <c r="H46" s="54"/>
      <c r="I46" s="63"/>
      <c r="J46" s="56"/>
      <c r="K46" s="105"/>
      <c r="L46" s="120"/>
      <c r="M46" s="57"/>
      <c r="N46" s="111"/>
      <c r="O46" s="112"/>
      <c r="P46" s="113"/>
      <c r="Q46" s="113"/>
      <c r="R46" s="114"/>
      <c r="S46" s="111"/>
      <c r="T46" s="112"/>
      <c r="U46" s="113"/>
      <c r="V46" s="113"/>
      <c r="W46" s="114"/>
      <c r="X46" s="55"/>
      <c r="Y46" s="123">
        <f t="shared" si="1"/>
      </c>
      <c r="Z46" s="86"/>
      <c r="AA46" s="83"/>
      <c r="AB46" s="157">
        <f t="shared" si="0"/>
        <v>0</v>
      </c>
      <c r="AC46" s="42"/>
      <c r="AD46" s="42"/>
      <c r="AE46" s="42"/>
      <c r="AF46" s="42"/>
      <c r="AG46" s="42"/>
      <c r="AH46" s="42"/>
      <c r="AI46" s="42"/>
      <c r="AJ46" s="42"/>
      <c r="AK46" s="42"/>
      <c r="AL46" s="42"/>
      <c r="AM46" s="42"/>
      <c r="AN46" s="42"/>
      <c r="AO46" s="42"/>
      <c r="AP46" s="42"/>
      <c r="AQ46" s="42"/>
    </row>
    <row r="47" spans="1:43" s="16" customFormat="1" ht="15.75" customHeight="1">
      <c r="A47" s="43">
        <v>39</v>
      </c>
      <c r="B47" s="54"/>
      <c r="C47" s="55"/>
      <c r="D47" s="129"/>
      <c r="E47" s="63"/>
      <c r="F47" s="130"/>
      <c r="G47" s="54"/>
      <c r="H47" s="54"/>
      <c r="I47" s="63"/>
      <c r="J47" s="56"/>
      <c r="K47" s="105"/>
      <c r="L47" s="120"/>
      <c r="M47" s="57"/>
      <c r="N47" s="111"/>
      <c r="O47" s="112"/>
      <c r="P47" s="113"/>
      <c r="Q47" s="113"/>
      <c r="R47" s="114"/>
      <c r="S47" s="111"/>
      <c r="T47" s="112"/>
      <c r="U47" s="113"/>
      <c r="V47" s="113"/>
      <c r="W47" s="114"/>
      <c r="X47" s="55"/>
      <c r="Y47" s="123">
        <f t="shared" si="1"/>
      </c>
      <c r="Z47" s="86"/>
      <c r="AA47" s="83"/>
      <c r="AB47" s="157">
        <f t="shared" si="0"/>
        <v>0</v>
      </c>
      <c r="AC47" s="42"/>
      <c r="AD47" s="42"/>
      <c r="AE47" s="42"/>
      <c r="AF47" s="42"/>
      <c r="AG47" s="42"/>
      <c r="AH47" s="42"/>
      <c r="AI47" s="42"/>
      <c r="AJ47" s="42"/>
      <c r="AK47" s="42"/>
      <c r="AL47" s="42"/>
      <c r="AM47" s="42"/>
      <c r="AN47" s="42"/>
      <c r="AO47" s="42"/>
      <c r="AP47" s="42"/>
      <c r="AQ47" s="42"/>
    </row>
    <row r="48" spans="1:43" s="16" customFormat="1" ht="15.75" customHeight="1">
      <c r="A48" s="45">
        <v>40</v>
      </c>
      <c r="B48" s="58"/>
      <c r="C48" s="59"/>
      <c r="D48" s="131"/>
      <c r="E48" s="64"/>
      <c r="F48" s="132"/>
      <c r="G48" s="58"/>
      <c r="H48" s="58"/>
      <c r="I48" s="64"/>
      <c r="J48" s="60"/>
      <c r="K48" s="106"/>
      <c r="L48" s="121"/>
      <c r="M48" s="61"/>
      <c r="N48" s="115"/>
      <c r="O48" s="116"/>
      <c r="P48" s="117"/>
      <c r="Q48" s="117"/>
      <c r="R48" s="118"/>
      <c r="S48" s="115"/>
      <c r="T48" s="116"/>
      <c r="U48" s="117"/>
      <c r="V48" s="117"/>
      <c r="W48" s="118"/>
      <c r="X48" s="59"/>
      <c r="Y48" s="124">
        <f t="shared" si="1"/>
      </c>
      <c r="Z48" s="87"/>
      <c r="AA48" s="84"/>
      <c r="AB48" s="157">
        <f t="shared" si="0"/>
        <v>0</v>
      </c>
      <c r="AC48" s="42"/>
      <c r="AD48" s="42"/>
      <c r="AE48" s="42"/>
      <c r="AF48" s="42"/>
      <c r="AG48" s="42"/>
      <c r="AH48" s="42"/>
      <c r="AI48" s="42"/>
      <c r="AJ48" s="42"/>
      <c r="AK48" s="42"/>
      <c r="AL48" s="42"/>
      <c r="AM48" s="42"/>
      <c r="AN48" s="42"/>
      <c r="AO48" s="42"/>
      <c r="AP48" s="42"/>
      <c r="AQ48" s="42"/>
    </row>
    <row r="49" spans="1:43" s="16" customFormat="1" ht="15.75" customHeight="1">
      <c r="A49" s="41">
        <v>41</v>
      </c>
      <c r="B49" s="53"/>
      <c r="C49" s="67"/>
      <c r="D49" s="127"/>
      <c r="E49" s="68"/>
      <c r="F49" s="128"/>
      <c r="G49" s="53"/>
      <c r="H49" s="53"/>
      <c r="I49" s="68"/>
      <c r="J49" s="66"/>
      <c r="K49" s="104"/>
      <c r="L49" s="119"/>
      <c r="M49" s="62"/>
      <c r="N49" s="107"/>
      <c r="O49" s="108"/>
      <c r="P49" s="109"/>
      <c r="Q49" s="109"/>
      <c r="R49" s="110"/>
      <c r="S49" s="107"/>
      <c r="T49" s="108"/>
      <c r="U49" s="109"/>
      <c r="V49" s="109"/>
      <c r="W49" s="110"/>
      <c r="X49" s="67"/>
      <c r="Y49" s="122">
        <f t="shared" si="1"/>
      </c>
      <c r="Z49" s="85"/>
      <c r="AA49" s="82"/>
      <c r="AB49" s="157">
        <f t="shared" si="0"/>
        <v>0</v>
      </c>
      <c r="AC49" s="42"/>
      <c r="AD49" s="42"/>
      <c r="AE49" s="42"/>
      <c r="AF49" s="42"/>
      <c r="AG49" s="42"/>
      <c r="AH49" s="42"/>
      <c r="AI49" s="42"/>
      <c r="AJ49" s="42"/>
      <c r="AK49" s="42"/>
      <c r="AL49" s="42"/>
      <c r="AM49" s="42"/>
      <c r="AN49" s="42"/>
      <c r="AO49" s="42"/>
      <c r="AP49" s="42"/>
      <c r="AQ49" s="42"/>
    </row>
    <row r="50" spans="1:43" s="16" customFormat="1" ht="15.75" customHeight="1">
      <c r="A50" s="43">
        <v>42</v>
      </c>
      <c r="B50" s="54"/>
      <c r="C50" s="55"/>
      <c r="D50" s="129"/>
      <c r="E50" s="63"/>
      <c r="F50" s="130"/>
      <c r="G50" s="54"/>
      <c r="H50" s="54"/>
      <c r="I50" s="63"/>
      <c r="J50" s="56"/>
      <c r="K50" s="105"/>
      <c r="L50" s="120"/>
      <c r="M50" s="57"/>
      <c r="N50" s="111"/>
      <c r="O50" s="112"/>
      <c r="P50" s="113"/>
      <c r="Q50" s="113"/>
      <c r="R50" s="114"/>
      <c r="S50" s="111"/>
      <c r="T50" s="112"/>
      <c r="U50" s="113"/>
      <c r="V50" s="113"/>
      <c r="W50" s="114"/>
      <c r="X50" s="55"/>
      <c r="Y50" s="123">
        <f t="shared" si="1"/>
      </c>
      <c r="Z50" s="86"/>
      <c r="AA50" s="83"/>
      <c r="AB50" s="157">
        <f t="shared" si="0"/>
        <v>0</v>
      </c>
      <c r="AC50" s="42"/>
      <c r="AD50" s="42"/>
      <c r="AE50" s="42"/>
      <c r="AF50" s="42"/>
      <c r="AG50" s="42"/>
      <c r="AH50" s="42"/>
      <c r="AI50" s="42"/>
      <c r="AJ50" s="42"/>
      <c r="AK50" s="42"/>
      <c r="AL50" s="42"/>
      <c r="AM50" s="42"/>
      <c r="AN50" s="42"/>
      <c r="AO50" s="42"/>
      <c r="AP50" s="42"/>
      <c r="AQ50" s="42"/>
    </row>
    <row r="51" spans="1:43" s="16" customFormat="1" ht="15.75" customHeight="1">
      <c r="A51" s="43">
        <v>43</v>
      </c>
      <c r="B51" s="54"/>
      <c r="C51" s="55"/>
      <c r="D51" s="129"/>
      <c r="E51" s="63"/>
      <c r="F51" s="130"/>
      <c r="G51" s="54"/>
      <c r="H51" s="54"/>
      <c r="I51" s="63"/>
      <c r="J51" s="56"/>
      <c r="K51" s="105"/>
      <c r="L51" s="120"/>
      <c r="M51" s="57"/>
      <c r="N51" s="111"/>
      <c r="O51" s="112"/>
      <c r="P51" s="113"/>
      <c r="Q51" s="113"/>
      <c r="R51" s="114"/>
      <c r="S51" s="111"/>
      <c r="T51" s="112"/>
      <c r="U51" s="113"/>
      <c r="V51" s="113"/>
      <c r="W51" s="114"/>
      <c r="X51" s="55"/>
      <c r="Y51" s="123">
        <f t="shared" si="1"/>
      </c>
      <c r="Z51" s="86"/>
      <c r="AA51" s="83"/>
      <c r="AB51" s="157">
        <f t="shared" si="0"/>
        <v>0</v>
      </c>
      <c r="AC51" s="42"/>
      <c r="AD51" s="42"/>
      <c r="AE51" s="42"/>
      <c r="AF51" s="42"/>
      <c r="AG51" s="42"/>
      <c r="AH51" s="42"/>
      <c r="AI51" s="42"/>
      <c r="AJ51" s="42"/>
      <c r="AK51" s="42"/>
      <c r="AL51" s="42"/>
      <c r="AM51" s="42"/>
      <c r="AN51" s="42"/>
      <c r="AO51" s="42"/>
      <c r="AP51" s="42"/>
      <c r="AQ51" s="42"/>
    </row>
    <row r="52" spans="1:43" s="16" customFormat="1" ht="15.75" customHeight="1">
      <c r="A52" s="43">
        <v>44</v>
      </c>
      <c r="B52" s="54"/>
      <c r="C52" s="55"/>
      <c r="D52" s="129"/>
      <c r="E52" s="63"/>
      <c r="F52" s="130"/>
      <c r="G52" s="54"/>
      <c r="H52" s="54"/>
      <c r="I52" s="63"/>
      <c r="J52" s="56"/>
      <c r="K52" s="105"/>
      <c r="L52" s="120"/>
      <c r="M52" s="57"/>
      <c r="N52" s="111"/>
      <c r="O52" s="112"/>
      <c r="P52" s="113"/>
      <c r="Q52" s="113"/>
      <c r="R52" s="114"/>
      <c r="S52" s="111"/>
      <c r="T52" s="112"/>
      <c r="U52" s="113"/>
      <c r="V52" s="113"/>
      <c r="W52" s="114"/>
      <c r="X52" s="55"/>
      <c r="Y52" s="123">
        <f t="shared" si="1"/>
      </c>
      <c r="Z52" s="86"/>
      <c r="AA52" s="83"/>
      <c r="AB52" s="157">
        <f t="shared" si="0"/>
        <v>0</v>
      </c>
      <c r="AC52" s="42"/>
      <c r="AD52" s="42"/>
      <c r="AE52" s="42"/>
      <c r="AF52" s="42"/>
      <c r="AG52" s="42"/>
      <c r="AH52" s="42"/>
      <c r="AI52" s="42"/>
      <c r="AJ52" s="42"/>
      <c r="AK52" s="42"/>
      <c r="AL52" s="42"/>
      <c r="AM52" s="42"/>
      <c r="AN52" s="42"/>
      <c r="AO52" s="42"/>
      <c r="AP52" s="42"/>
      <c r="AQ52" s="42"/>
    </row>
    <row r="53" spans="1:43" s="16" customFormat="1" ht="15.75" customHeight="1">
      <c r="A53" s="44">
        <v>45</v>
      </c>
      <c r="B53" s="58"/>
      <c r="C53" s="59"/>
      <c r="D53" s="131"/>
      <c r="E53" s="64"/>
      <c r="F53" s="132"/>
      <c r="G53" s="58"/>
      <c r="H53" s="58"/>
      <c r="I53" s="64"/>
      <c r="J53" s="60"/>
      <c r="K53" s="106"/>
      <c r="L53" s="121"/>
      <c r="M53" s="61"/>
      <c r="N53" s="115"/>
      <c r="O53" s="116"/>
      <c r="P53" s="117"/>
      <c r="Q53" s="117"/>
      <c r="R53" s="118"/>
      <c r="S53" s="115"/>
      <c r="T53" s="116"/>
      <c r="U53" s="117"/>
      <c r="V53" s="117"/>
      <c r="W53" s="118"/>
      <c r="X53" s="59"/>
      <c r="Y53" s="124">
        <f t="shared" si="1"/>
      </c>
      <c r="Z53" s="87"/>
      <c r="AA53" s="84"/>
      <c r="AB53" s="157">
        <f t="shared" si="0"/>
        <v>0</v>
      </c>
      <c r="AC53" s="42"/>
      <c r="AD53" s="42"/>
      <c r="AE53" s="42"/>
      <c r="AF53" s="42"/>
      <c r="AG53" s="42"/>
      <c r="AH53" s="42"/>
      <c r="AI53" s="42"/>
      <c r="AJ53" s="42"/>
      <c r="AK53" s="42"/>
      <c r="AL53" s="42"/>
      <c r="AM53" s="42"/>
      <c r="AN53" s="42"/>
      <c r="AO53" s="42"/>
      <c r="AP53" s="42"/>
      <c r="AQ53" s="42"/>
    </row>
    <row r="54" spans="1:43" s="16" customFormat="1" ht="15.75" customHeight="1">
      <c r="A54" s="46">
        <v>46</v>
      </c>
      <c r="B54" s="53"/>
      <c r="C54" s="67"/>
      <c r="D54" s="127"/>
      <c r="E54" s="68"/>
      <c r="F54" s="128"/>
      <c r="G54" s="53"/>
      <c r="H54" s="53"/>
      <c r="I54" s="68"/>
      <c r="J54" s="66"/>
      <c r="K54" s="104"/>
      <c r="L54" s="119"/>
      <c r="M54" s="62"/>
      <c r="N54" s="107"/>
      <c r="O54" s="108"/>
      <c r="P54" s="109"/>
      <c r="Q54" s="109"/>
      <c r="R54" s="110"/>
      <c r="S54" s="107"/>
      <c r="T54" s="108"/>
      <c r="U54" s="109"/>
      <c r="V54" s="109"/>
      <c r="W54" s="110"/>
      <c r="X54" s="67"/>
      <c r="Y54" s="122">
        <f t="shared" si="1"/>
      </c>
      <c r="Z54" s="85"/>
      <c r="AA54" s="82"/>
      <c r="AB54" s="157">
        <f t="shared" si="0"/>
        <v>0</v>
      </c>
      <c r="AC54" s="42"/>
      <c r="AD54" s="42"/>
      <c r="AE54" s="42"/>
      <c r="AF54" s="42"/>
      <c r="AG54" s="42"/>
      <c r="AH54" s="42"/>
      <c r="AI54" s="42"/>
      <c r="AJ54" s="42"/>
      <c r="AK54" s="42"/>
      <c r="AL54" s="42"/>
      <c r="AM54" s="42"/>
      <c r="AN54" s="42"/>
      <c r="AO54" s="42"/>
      <c r="AP54" s="42"/>
      <c r="AQ54" s="42"/>
    </row>
    <row r="55" spans="1:43" s="16" customFormat="1" ht="15.75" customHeight="1">
      <c r="A55" s="47">
        <v>47</v>
      </c>
      <c r="B55" s="54"/>
      <c r="C55" s="55"/>
      <c r="D55" s="129"/>
      <c r="E55" s="63"/>
      <c r="F55" s="130"/>
      <c r="G55" s="54"/>
      <c r="H55" s="54"/>
      <c r="I55" s="63"/>
      <c r="J55" s="56"/>
      <c r="K55" s="105"/>
      <c r="L55" s="120"/>
      <c r="M55" s="57"/>
      <c r="N55" s="111"/>
      <c r="O55" s="112"/>
      <c r="P55" s="113"/>
      <c r="Q55" s="113"/>
      <c r="R55" s="114"/>
      <c r="S55" s="111"/>
      <c r="T55" s="112"/>
      <c r="U55" s="113"/>
      <c r="V55" s="113"/>
      <c r="W55" s="114"/>
      <c r="X55" s="55"/>
      <c r="Y55" s="123">
        <f t="shared" si="1"/>
      </c>
      <c r="Z55" s="86"/>
      <c r="AA55" s="83"/>
      <c r="AB55" s="157">
        <f t="shared" si="0"/>
        <v>0</v>
      </c>
      <c r="AC55" s="42"/>
      <c r="AD55" s="42"/>
      <c r="AE55" s="42"/>
      <c r="AF55" s="42"/>
      <c r="AG55" s="42"/>
      <c r="AH55" s="42"/>
      <c r="AI55" s="42"/>
      <c r="AJ55" s="42"/>
      <c r="AK55" s="42"/>
      <c r="AL55" s="42"/>
      <c r="AM55" s="42"/>
      <c r="AN55" s="42"/>
      <c r="AO55" s="42"/>
      <c r="AP55" s="42"/>
      <c r="AQ55" s="42"/>
    </row>
    <row r="56" spans="1:43" s="16" customFormat="1" ht="15.75" customHeight="1">
      <c r="A56" s="47">
        <v>48</v>
      </c>
      <c r="B56" s="54"/>
      <c r="C56" s="55"/>
      <c r="D56" s="129"/>
      <c r="E56" s="63"/>
      <c r="F56" s="130"/>
      <c r="G56" s="54"/>
      <c r="H56" s="54"/>
      <c r="I56" s="63"/>
      <c r="J56" s="56"/>
      <c r="K56" s="105"/>
      <c r="L56" s="120"/>
      <c r="M56" s="57"/>
      <c r="N56" s="111"/>
      <c r="O56" s="112"/>
      <c r="P56" s="113"/>
      <c r="Q56" s="113"/>
      <c r="R56" s="114"/>
      <c r="S56" s="111"/>
      <c r="T56" s="112"/>
      <c r="U56" s="113"/>
      <c r="V56" s="113"/>
      <c r="W56" s="114"/>
      <c r="X56" s="55"/>
      <c r="Y56" s="123">
        <f t="shared" si="1"/>
      </c>
      <c r="Z56" s="86"/>
      <c r="AA56" s="83"/>
      <c r="AB56" s="157">
        <f t="shared" si="0"/>
        <v>0</v>
      </c>
      <c r="AC56" s="42"/>
      <c r="AD56" s="42"/>
      <c r="AE56" s="42"/>
      <c r="AF56" s="42"/>
      <c r="AG56" s="42"/>
      <c r="AH56" s="42"/>
      <c r="AI56" s="42"/>
      <c r="AJ56" s="42"/>
      <c r="AK56" s="42"/>
      <c r="AL56" s="42"/>
      <c r="AM56" s="42"/>
      <c r="AN56" s="42"/>
      <c r="AO56" s="42"/>
      <c r="AP56" s="42"/>
      <c r="AQ56" s="42"/>
    </row>
    <row r="57" spans="1:43" s="16" customFormat="1" ht="15.75" customHeight="1">
      <c r="A57" s="47">
        <v>49</v>
      </c>
      <c r="B57" s="54"/>
      <c r="C57" s="55"/>
      <c r="D57" s="129"/>
      <c r="E57" s="63"/>
      <c r="F57" s="130"/>
      <c r="G57" s="54"/>
      <c r="H57" s="54"/>
      <c r="I57" s="63"/>
      <c r="J57" s="56"/>
      <c r="K57" s="105"/>
      <c r="L57" s="120"/>
      <c r="M57" s="57"/>
      <c r="N57" s="111"/>
      <c r="O57" s="112"/>
      <c r="P57" s="113"/>
      <c r="Q57" s="113"/>
      <c r="R57" s="114"/>
      <c r="S57" s="111"/>
      <c r="T57" s="112"/>
      <c r="U57" s="113"/>
      <c r="V57" s="113"/>
      <c r="W57" s="114"/>
      <c r="X57" s="55"/>
      <c r="Y57" s="123">
        <f t="shared" si="1"/>
      </c>
      <c r="Z57" s="86"/>
      <c r="AA57" s="83"/>
      <c r="AB57" s="157">
        <f t="shared" si="0"/>
        <v>0</v>
      </c>
      <c r="AC57" s="42"/>
      <c r="AD57" s="42"/>
      <c r="AE57" s="42"/>
      <c r="AF57" s="42"/>
      <c r="AG57" s="42"/>
      <c r="AH57" s="42"/>
      <c r="AI57" s="42"/>
      <c r="AJ57" s="42"/>
      <c r="AK57" s="42"/>
      <c r="AL57" s="42"/>
      <c r="AM57" s="42"/>
      <c r="AN57" s="42"/>
      <c r="AO57" s="42"/>
      <c r="AP57" s="42"/>
      <c r="AQ57" s="42"/>
    </row>
    <row r="58" spans="1:43" s="16" customFormat="1" ht="15.75" customHeight="1">
      <c r="A58" s="48">
        <v>50</v>
      </c>
      <c r="B58" s="58"/>
      <c r="C58" s="59"/>
      <c r="D58" s="131"/>
      <c r="E58" s="64"/>
      <c r="F58" s="132"/>
      <c r="G58" s="58"/>
      <c r="H58" s="58"/>
      <c r="I58" s="64"/>
      <c r="J58" s="60"/>
      <c r="K58" s="106"/>
      <c r="L58" s="121"/>
      <c r="M58" s="61"/>
      <c r="N58" s="115"/>
      <c r="O58" s="116"/>
      <c r="P58" s="117"/>
      <c r="Q58" s="117"/>
      <c r="R58" s="118"/>
      <c r="S58" s="115"/>
      <c r="T58" s="116"/>
      <c r="U58" s="117"/>
      <c r="V58" s="117"/>
      <c r="W58" s="118"/>
      <c r="X58" s="59"/>
      <c r="Y58" s="124">
        <f t="shared" si="1"/>
      </c>
      <c r="Z58" s="87"/>
      <c r="AA58" s="84"/>
      <c r="AB58" s="157">
        <f t="shared" si="0"/>
        <v>0</v>
      </c>
      <c r="AC58" s="42"/>
      <c r="AD58" s="42"/>
      <c r="AE58" s="42"/>
      <c r="AF58" s="42"/>
      <c r="AG58" s="42"/>
      <c r="AH58" s="42"/>
      <c r="AI58" s="42"/>
      <c r="AJ58" s="42"/>
      <c r="AK58" s="42"/>
      <c r="AL58" s="42"/>
      <c r="AM58" s="42"/>
      <c r="AN58" s="42"/>
      <c r="AO58" s="42"/>
      <c r="AP58" s="42"/>
      <c r="AQ58" s="42"/>
    </row>
    <row r="59" spans="1:43" s="16" customFormat="1" ht="15.75" customHeight="1">
      <c r="A59" s="46">
        <v>51</v>
      </c>
      <c r="B59" s="53"/>
      <c r="C59" s="67"/>
      <c r="D59" s="127"/>
      <c r="E59" s="68"/>
      <c r="F59" s="128"/>
      <c r="G59" s="53"/>
      <c r="H59" s="53"/>
      <c r="I59" s="68"/>
      <c r="J59" s="66"/>
      <c r="K59" s="104"/>
      <c r="L59" s="119"/>
      <c r="M59" s="62"/>
      <c r="N59" s="107"/>
      <c r="O59" s="108"/>
      <c r="P59" s="109"/>
      <c r="Q59" s="109"/>
      <c r="R59" s="110"/>
      <c r="S59" s="107"/>
      <c r="T59" s="108"/>
      <c r="U59" s="109"/>
      <c r="V59" s="109"/>
      <c r="W59" s="110"/>
      <c r="X59" s="67"/>
      <c r="Y59" s="122">
        <f t="shared" si="1"/>
      </c>
      <c r="Z59" s="85"/>
      <c r="AA59" s="82"/>
      <c r="AB59" s="157">
        <f t="shared" si="0"/>
        <v>0</v>
      </c>
      <c r="AC59" s="42"/>
      <c r="AD59" s="42"/>
      <c r="AE59" s="42"/>
      <c r="AF59" s="42"/>
      <c r="AG59" s="42"/>
      <c r="AH59" s="42"/>
      <c r="AI59" s="42"/>
      <c r="AJ59" s="42"/>
      <c r="AK59" s="42"/>
      <c r="AL59" s="42"/>
      <c r="AM59" s="42"/>
      <c r="AN59" s="42"/>
      <c r="AO59" s="42"/>
      <c r="AP59" s="42"/>
      <c r="AQ59" s="42"/>
    </row>
    <row r="60" spans="1:43" s="16" customFormat="1" ht="15.75" customHeight="1">
      <c r="A60" s="47">
        <v>52</v>
      </c>
      <c r="B60" s="54"/>
      <c r="C60" s="55"/>
      <c r="D60" s="129"/>
      <c r="E60" s="63"/>
      <c r="F60" s="130"/>
      <c r="G60" s="54"/>
      <c r="H60" s="54"/>
      <c r="I60" s="63"/>
      <c r="J60" s="56"/>
      <c r="K60" s="105"/>
      <c r="L60" s="120"/>
      <c r="M60" s="57"/>
      <c r="N60" s="111"/>
      <c r="O60" s="112"/>
      <c r="P60" s="113"/>
      <c r="Q60" s="113"/>
      <c r="R60" s="114"/>
      <c r="S60" s="111"/>
      <c r="T60" s="112"/>
      <c r="U60" s="113"/>
      <c r="V60" s="113"/>
      <c r="W60" s="114"/>
      <c r="X60" s="55"/>
      <c r="Y60" s="123">
        <f t="shared" si="1"/>
      </c>
      <c r="Z60" s="86"/>
      <c r="AA60" s="83"/>
      <c r="AB60" s="157">
        <f t="shared" si="0"/>
        <v>0</v>
      </c>
      <c r="AC60" s="42"/>
      <c r="AD60" s="42"/>
      <c r="AE60" s="42"/>
      <c r="AF60" s="42"/>
      <c r="AG60" s="42"/>
      <c r="AH60" s="42"/>
      <c r="AI60" s="42"/>
      <c r="AJ60" s="42"/>
      <c r="AK60" s="42"/>
      <c r="AL60" s="42"/>
      <c r="AM60" s="42"/>
      <c r="AN60" s="42"/>
      <c r="AO60" s="42"/>
      <c r="AP60" s="42"/>
      <c r="AQ60" s="42"/>
    </row>
    <row r="61" spans="1:43" s="16" customFormat="1" ht="15.75" customHeight="1">
      <c r="A61" s="47">
        <v>53</v>
      </c>
      <c r="B61" s="54"/>
      <c r="C61" s="55"/>
      <c r="D61" s="129"/>
      <c r="E61" s="63"/>
      <c r="F61" s="130"/>
      <c r="G61" s="54"/>
      <c r="H61" s="54"/>
      <c r="I61" s="63"/>
      <c r="J61" s="56"/>
      <c r="K61" s="105"/>
      <c r="L61" s="120"/>
      <c r="M61" s="57"/>
      <c r="N61" s="111"/>
      <c r="O61" s="112"/>
      <c r="P61" s="113"/>
      <c r="Q61" s="113"/>
      <c r="R61" s="114"/>
      <c r="S61" s="111"/>
      <c r="T61" s="112"/>
      <c r="U61" s="113"/>
      <c r="V61" s="113"/>
      <c r="W61" s="114"/>
      <c r="X61" s="55"/>
      <c r="Y61" s="123">
        <f t="shared" si="1"/>
      </c>
      <c r="Z61" s="86"/>
      <c r="AA61" s="83"/>
      <c r="AB61" s="157">
        <f t="shared" si="0"/>
        <v>0</v>
      </c>
      <c r="AC61" s="42"/>
      <c r="AD61" s="42"/>
      <c r="AE61" s="42"/>
      <c r="AF61" s="42"/>
      <c r="AG61" s="42"/>
      <c r="AH61" s="42"/>
      <c r="AI61" s="42"/>
      <c r="AJ61" s="42"/>
      <c r="AK61" s="42"/>
      <c r="AL61" s="42"/>
      <c r="AM61" s="42"/>
      <c r="AN61" s="42"/>
      <c r="AO61" s="42"/>
      <c r="AP61" s="42"/>
      <c r="AQ61" s="42"/>
    </row>
    <row r="62" spans="1:43" s="16" customFormat="1" ht="15.75" customHeight="1">
      <c r="A62" s="47">
        <v>54</v>
      </c>
      <c r="B62" s="54"/>
      <c r="C62" s="55"/>
      <c r="D62" s="129"/>
      <c r="E62" s="63"/>
      <c r="F62" s="130"/>
      <c r="G62" s="54"/>
      <c r="H62" s="54"/>
      <c r="I62" s="63"/>
      <c r="J62" s="56"/>
      <c r="K62" s="105"/>
      <c r="L62" s="120"/>
      <c r="M62" s="57"/>
      <c r="N62" s="111"/>
      <c r="O62" s="112"/>
      <c r="P62" s="113"/>
      <c r="Q62" s="113"/>
      <c r="R62" s="114"/>
      <c r="S62" s="111"/>
      <c r="T62" s="112"/>
      <c r="U62" s="113"/>
      <c r="V62" s="113"/>
      <c r="W62" s="114"/>
      <c r="X62" s="55"/>
      <c r="Y62" s="123">
        <f t="shared" si="1"/>
      </c>
      <c r="Z62" s="86"/>
      <c r="AA62" s="83"/>
      <c r="AB62" s="157">
        <f t="shared" si="0"/>
        <v>0</v>
      </c>
      <c r="AC62" s="42"/>
      <c r="AD62" s="42"/>
      <c r="AE62" s="42"/>
      <c r="AF62" s="42"/>
      <c r="AG62" s="42"/>
      <c r="AH62" s="42"/>
      <c r="AI62" s="42"/>
      <c r="AJ62" s="42"/>
      <c r="AK62" s="42"/>
      <c r="AL62" s="42"/>
      <c r="AM62" s="42"/>
      <c r="AN62" s="42"/>
      <c r="AO62" s="42"/>
      <c r="AP62" s="42"/>
      <c r="AQ62" s="42"/>
    </row>
    <row r="63" spans="1:43" s="16" customFormat="1" ht="15.75" customHeight="1">
      <c r="A63" s="48">
        <v>55</v>
      </c>
      <c r="B63" s="58"/>
      <c r="C63" s="59"/>
      <c r="D63" s="131"/>
      <c r="E63" s="64"/>
      <c r="F63" s="132"/>
      <c r="G63" s="58"/>
      <c r="H63" s="58"/>
      <c r="I63" s="64"/>
      <c r="J63" s="60"/>
      <c r="K63" s="106"/>
      <c r="L63" s="121"/>
      <c r="M63" s="61"/>
      <c r="N63" s="115"/>
      <c r="O63" s="116"/>
      <c r="P63" s="117"/>
      <c r="Q63" s="117"/>
      <c r="R63" s="118"/>
      <c r="S63" s="115"/>
      <c r="T63" s="116"/>
      <c r="U63" s="117"/>
      <c r="V63" s="117"/>
      <c r="W63" s="118"/>
      <c r="X63" s="59"/>
      <c r="Y63" s="124">
        <f t="shared" si="1"/>
      </c>
      <c r="Z63" s="87"/>
      <c r="AA63" s="84"/>
      <c r="AB63" s="157">
        <f t="shared" si="0"/>
        <v>0</v>
      </c>
      <c r="AC63" s="42"/>
      <c r="AD63" s="42"/>
      <c r="AE63" s="42"/>
      <c r="AF63" s="42"/>
      <c r="AG63" s="42"/>
      <c r="AH63" s="42"/>
      <c r="AI63" s="42"/>
      <c r="AJ63" s="42"/>
      <c r="AK63" s="42"/>
      <c r="AL63" s="42"/>
      <c r="AM63" s="42"/>
      <c r="AN63" s="42"/>
      <c r="AO63" s="42"/>
      <c r="AP63" s="42"/>
      <c r="AQ63" s="42"/>
    </row>
    <row r="64" spans="1:43" s="16" customFormat="1" ht="15.75" customHeight="1">
      <c r="A64" s="46">
        <v>56</v>
      </c>
      <c r="B64" s="53"/>
      <c r="C64" s="67"/>
      <c r="D64" s="127"/>
      <c r="E64" s="68"/>
      <c r="F64" s="128"/>
      <c r="G64" s="53"/>
      <c r="H64" s="53"/>
      <c r="I64" s="68"/>
      <c r="J64" s="66"/>
      <c r="K64" s="104"/>
      <c r="L64" s="119"/>
      <c r="M64" s="62"/>
      <c r="N64" s="107"/>
      <c r="O64" s="108"/>
      <c r="P64" s="109"/>
      <c r="Q64" s="109"/>
      <c r="R64" s="110"/>
      <c r="S64" s="107"/>
      <c r="T64" s="108"/>
      <c r="U64" s="109"/>
      <c r="V64" s="109"/>
      <c r="W64" s="110"/>
      <c r="X64" s="67"/>
      <c r="Y64" s="122">
        <f t="shared" si="1"/>
      </c>
      <c r="Z64" s="85"/>
      <c r="AA64" s="82"/>
      <c r="AB64" s="157">
        <f t="shared" si="0"/>
        <v>0</v>
      </c>
      <c r="AC64" s="42"/>
      <c r="AD64" s="42"/>
      <c r="AE64" s="42"/>
      <c r="AF64" s="42"/>
      <c r="AG64" s="42"/>
      <c r="AH64" s="42"/>
      <c r="AI64" s="42"/>
      <c r="AJ64" s="42"/>
      <c r="AK64" s="42"/>
      <c r="AL64" s="42"/>
      <c r="AM64" s="42"/>
      <c r="AN64" s="42"/>
      <c r="AO64" s="42"/>
      <c r="AP64" s="42"/>
      <c r="AQ64" s="42"/>
    </row>
    <row r="65" spans="1:43" s="16" customFormat="1" ht="15.75" customHeight="1">
      <c r="A65" s="47">
        <v>57</v>
      </c>
      <c r="B65" s="54"/>
      <c r="C65" s="55"/>
      <c r="D65" s="129"/>
      <c r="E65" s="63"/>
      <c r="F65" s="130"/>
      <c r="G65" s="54"/>
      <c r="H65" s="54"/>
      <c r="I65" s="63"/>
      <c r="J65" s="56"/>
      <c r="K65" s="105"/>
      <c r="L65" s="120"/>
      <c r="M65" s="57"/>
      <c r="N65" s="111"/>
      <c r="O65" s="112"/>
      <c r="P65" s="113"/>
      <c r="Q65" s="113"/>
      <c r="R65" s="114"/>
      <c r="S65" s="111"/>
      <c r="T65" s="112"/>
      <c r="U65" s="113"/>
      <c r="V65" s="113"/>
      <c r="W65" s="114"/>
      <c r="X65" s="55"/>
      <c r="Y65" s="123">
        <f t="shared" si="1"/>
      </c>
      <c r="Z65" s="86"/>
      <c r="AA65" s="83"/>
      <c r="AB65" s="157">
        <f t="shared" si="0"/>
        <v>0</v>
      </c>
      <c r="AC65" s="42"/>
      <c r="AD65" s="42"/>
      <c r="AE65" s="42"/>
      <c r="AF65" s="42"/>
      <c r="AG65" s="42"/>
      <c r="AH65" s="42"/>
      <c r="AI65" s="42"/>
      <c r="AJ65" s="42"/>
      <c r="AK65" s="42"/>
      <c r="AL65" s="42"/>
      <c r="AM65" s="42"/>
      <c r="AN65" s="42"/>
      <c r="AO65" s="42"/>
      <c r="AP65" s="42"/>
      <c r="AQ65" s="42"/>
    </row>
    <row r="66" spans="1:43" s="16" customFormat="1" ht="15.75" customHeight="1">
      <c r="A66" s="47">
        <v>58</v>
      </c>
      <c r="B66" s="54"/>
      <c r="C66" s="55"/>
      <c r="D66" s="129"/>
      <c r="E66" s="63"/>
      <c r="F66" s="130"/>
      <c r="G66" s="54"/>
      <c r="H66" s="54"/>
      <c r="I66" s="63"/>
      <c r="J66" s="56"/>
      <c r="K66" s="105"/>
      <c r="L66" s="120"/>
      <c r="M66" s="57"/>
      <c r="N66" s="111"/>
      <c r="O66" s="112"/>
      <c r="P66" s="113"/>
      <c r="Q66" s="113"/>
      <c r="R66" s="114"/>
      <c r="S66" s="111"/>
      <c r="T66" s="112"/>
      <c r="U66" s="113"/>
      <c r="V66" s="113"/>
      <c r="W66" s="114"/>
      <c r="X66" s="55"/>
      <c r="Y66" s="123">
        <f t="shared" si="1"/>
      </c>
      <c r="Z66" s="86"/>
      <c r="AA66" s="83"/>
      <c r="AB66" s="157">
        <f t="shared" si="0"/>
        <v>0</v>
      </c>
      <c r="AC66" s="42"/>
      <c r="AD66" s="42"/>
      <c r="AE66" s="42"/>
      <c r="AF66" s="42"/>
      <c r="AG66" s="42"/>
      <c r="AH66" s="42"/>
      <c r="AI66" s="42"/>
      <c r="AJ66" s="42"/>
      <c r="AK66" s="42"/>
      <c r="AL66" s="42"/>
      <c r="AM66" s="42"/>
      <c r="AN66" s="42"/>
      <c r="AO66" s="42"/>
      <c r="AP66" s="42"/>
      <c r="AQ66" s="42"/>
    </row>
    <row r="67" spans="1:43" s="16" customFormat="1" ht="15.75" customHeight="1">
      <c r="A67" s="47">
        <v>59</v>
      </c>
      <c r="B67" s="54"/>
      <c r="C67" s="55"/>
      <c r="D67" s="129"/>
      <c r="E67" s="63"/>
      <c r="F67" s="130"/>
      <c r="G67" s="54"/>
      <c r="H67" s="54"/>
      <c r="I67" s="63"/>
      <c r="J67" s="56"/>
      <c r="K67" s="105"/>
      <c r="L67" s="120"/>
      <c r="M67" s="57"/>
      <c r="N67" s="111"/>
      <c r="O67" s="112"/>
      <c r="P67" s="113"/>
      <c r="Q67" s="113"/>
      <c r="R67" s="114"/>
      <c r="S67" s="111"/>
      <c r="T67" s="112"/>
      <c r="U67" s="113"/>
      <c r="V67" s="113"/>
      <c r="W67" s="114"/>
      <c r="X67" s="55"/>
      <c r="Y67" s="123">
        <f t="shared" si="1"/>
      </c>
      <c r="Z67" s="86"/>
      <c r="AA67" s="83"/>
      <c r="AB67" s="157">
        <f t="shared" si="0"/>
        <v>0</v>
      </c>
      <c r="AC67" s="42"/>
      <c r="AD67" s="42"/>
      <c r="AE67" s="42"/>
      <c r="AF67" s="42"/>
      <c r="AG67" s="42"/>
      <c r="AH67" s="42"/>
      <c r="AI67" s="42"/>
      <c r="AJ67" s="42"/>
      <c r="AK67" s="42"/>
      <c r="AL67" s="42"/>
      <c r="AM67" s="42"/>
      <c r="AN67" s="42"/>
      <c r="AO67" s="42"/>
      <c r="AP67" s="42"/>
      <c r="AQ67" s="42"/>
    </row>
    <row r="68" spans="1:43" s="16" customFormat="1" ht="15.75" customHeight="1">
      <c r="A68" s="48">
        <v>60</v>
      </c>
      <c r="B68" s="58"/>
      <c r="C68" s="59"/>
      <c r="D68" s="131"/>
      <c r="E68" s="64"/>
      <c r="F68" s="132"/>
      <c r="G68" s="58"/>
      <c r="H68" s="58"/>
      <c r="I68" s="64"/>
      <c r="J68" s="60"/>
      <c r="K68" s="106"/>
      <c r="L68" s="121"/>
      <c r="M68" s="61"/>
      <c r="N68" s="115"/>
      <c r="O68" s="116"/>
      <c r="P68" s="117"/>
      <c r="Q68" s="117"/>
      <c r="R68" s="118"/>
      <c r="S68" s="115"/>
      <c r="T68" s="116"/>
      <c r="U68" s="117"/>
      <c r="V68" s="117"/>
      <c r="W68" s="118"/>
      <c r="X68" s="59"/>
      <c r="Y68" s="124">
        <f t="shared" si="1"/>
      </c>
      <c r="Z68" s="87"/>
      <c r="AA68" s="84"/>
      <c r="AB68" s="157">
        <f t="shared" si="0"/>
        <v>0</v>
      </c>
      <c r="AC68" s="42"/>
      <c r="AD68" s="42"/>
      <c r="AE68" s="42"/>
      <c r="AF68" s="42"/>
      <c r="AG68" s="42"/>
      <c r="AH68" s="42"/>
      <c r="AI68" s="42"/>
      <c r="AJ68" s="42"/>
      <c r="AK68" s="42"/>
      <c r="AL68" s="42"/>
      <c r="AM68" s="42"/>
      <c r="AN68" s="42"/>
      <c r="AO68" s="42"/>
      <c r="AP68" s="42"/>
      <c r="AQ68" s="42"/>
    </row>
    <row r="69" spans="1:43" s="16" customFormat="1" ht="15.75" customHeight="1">
      <c r="A69" s="46">
        <v>61</v>
      </c>
      <c r="B69" s="53"/>
      <c r="C69" s="67"/>
      <c r="D69" s="127"/>
      <c r="E69" s="68"/>
      <c r="F69" s="128"/>
      <c r="G69" s="53"/>
      <c r="H69" s="53"/>
      <c r="I69" s="68"/>
      <c r="J69" s="66"/>
      <c r="K69" s="104"/>
      <c r="L69" s="119"/>
      <c r="M69" s="62"/>
      <c r="N69" s="107"/>
      <c r="O69" s="108"/>
      <c r="P69" s="109"/>
      <c r="Q69" s="109"/>
      <c r="R69" s="110"/>
      <c r="S69" s="107"/>
      <c r="T69" s="108"/>
      <c r="U69" s="109"/>
      <c r="V69" s="109"/>
      <c r="W69" s="110"/>
      <c r="X69" s="67"/>
      <c r="Y69" s="122">
        <f t="shared" si="1"/>
      </c>
      <c r="Z69" s="85"/>
      <c r="AA69" s="82"/>
      <c r="AB69" s="157">
        <f t="shared" si="0"/>
        <v>0</v>
      </c>
      <c r="AC69" s="42"/>
      <c r="AD69" s="42"/>
      <c r="AE69" s="42"/>
      <c r="AF69" s="42"/>
      <c r="AG69" s="42"/>
      <c r="AH69" s="42"/>
      <c r="AI69" s="42"/>
      <c r="AJ69" s="42"/>
      <c r="AK69" s="42"/>
      <c r="AL69" s="42"/>
      <c r="AM69" s="42"/>
      <c r="AN69" s="42"/>
      <c r="AO69" s="42"/>
      <c r="AP69" s="42"/>
      <c r="AQ69" s="42"/>
    </row>
    <row r="70" spans="1:43" s="16" customFormat="1" ht="15.75" customHeight="1">
      <c r="A70" s="47">
        <v>62</v>
      </c>
      <c r="B70" s="54"/>
      <c r="C70" s="55"/>
      <c r="D70" s="129"/>
      <c r="E70" s="63"/>
      <c r="F70" s="130"/>
      <c r="G70" s="54"/>
      <c r="H70" s="54"/>
      <c r="I70" s="63"/>
      <c r="J70" s="56"/>
      <c r="K70" s="105"/>
      <c r="L70" s="120"/>
      <c r="M70" s="57"/>
      <c r="N70" s="111"/>
      <c r="O70" s="112"/>
      <c r="P70" s="113"/>
      <c r="Q70" s="113"/>
      <c r="R70" s="114"/>
      <c r="S70" s="111"/>
      <c r="T70" s="112"/>
      <c r="U70" s="113"/>
      <c r="V70" s="113"/>
      <c r="W70" s="114"/>
      <c r="X70" s="55"/>
      <c r="Y70" s="123">
        <f t="shared" si="1"/>
      </c>
      <c r="Z70" s="86"/>
      <c r="AA70" s="83"/>
      <c r="AB70" s="157">
        <f t="shared" si="0"/>
        <v>0</v>
      </c>
      <c r="AC70" s="42"/>
      <c r="AD70" s="42"/>
      <c r="AE70" s="42"/>
      <c r="AF70" s="42"/>
      <c r="AG70" s="42"/>
      <c r="AH70" s="42"/>
      <c r="AI70" s="42"/>
      <c r="AJ70" s="42"/>
      <c r="AK70" s="42"/>
      <c r="AL70" s="42"/>
      <c r="AM70" s="42"/>
      <c r="AN70" s="42"/>
      <c r="AO70" s="42"/>
      <c r="AP70" s="42"/>
      <c r="AQ70" s="42"/>
    </row>
    <row r="71" spans="1:43" s="16" customFormat="1" ht="15.75" customHeight="1">
      <c r="A71" s="47">
        <v>63</v>
      </c>
      <c r="B71" s="54"/>
      <c r="C71" s="55"/>
      <c r="D71" s="129"/>
      <c r="E71" s="63"/>
      <c r="F71" s="130"/>
      <c r="G71" s="54"/>
      <c r="H71" s="54"/>
      <c r="I71" s="63"/>
      <c r="J71" s="56"/>
      <c r="K71" s="105"/>
      <c r="L71" s="120"/>
      <c r="M71" s="57"/>
      <c r="N71" s="111"/>
      <c r="O71" s="112"/>
      <c r="P71" s="113"/>
      <c r="Q71" s="113"/>
      <c r="R71" s="114"/>
      <c r="S71" s="111"/>
      <c r="T71" s="112"/>
      <c r="U71" s="113"/>
      <c r="V71" s="113"/>
      <c r="W71" s="114"/>
      <c r="X71" s="55"/>
      <c r="Y71" s="123">
        <f t="shared" si="1"/>
      </c>
      <c r="Z71" s="86"/>
      <c r="AA71" s="83"/>
      <c r="AB71" s="157">
        <f t="shared" si="0"/>
        <v>0</v>
      </c>
      <c r="AC71" s="42"/>
      <c r="AD71" s="42"/>
      <c r="AE71" s="42"/>
      <c r="AF71" s="42"/>
      <c r="AG71" s="42"/>
      <c r="AH71" s="42"/>
      <c r="AI71" s="42"/>
      <c r="AJ71" s="42"/>
      <c r="AK71" s="42"/>
      <c r="AL71" s="42"/>
      <c r="AM71" s="42"/>
      <c r="AN71" s="42"/>
      <c r="AO71" s="42"/>
      <c r="AP71" s="42"/>
      <c r="AQ71" s="42"/>
    </row>
    <row r="72" spans="1:43" s="16" customFormat="1" ht="15.75" customHeight="1">
      <c r="A72" s="47">
        <v>64</v>
      </c>
      <c r="B72" s="54"/>
      <c r="C72" s="55"/>
      <c r="D72" s="129"/>
      <c r="E72" s="63"/>
      <c r="F72" s="130"/>
      <c r="G72" s="54"/>
      <c r="H72" s="54"/>
      <c r="I72" s="63"/>
      <c r="J72" s="56"/>
      <c r="K72" s="105"/>
      <c r="L72" s="120"/>
      <c r="M72" s="57"/>
      <c r="N72" s="111"/>
      <c r="O72" s="112"/>
      <c r="P72" s="113"/>
      <c r="Q72" s="113"/>
      <c r="R72" s="114"/>
      <c r="S72" s="111"/>
      <c r="T72" s="112"/>
      <c r="U72" s="113"/>
      <c r="V72" s="113"/>
      <c r="W72" s="114"/>
      <c r="X72" s="55"/>
      <c r="Y72" s="123">
        <f t="shared" si="1"/>
      </c>
      <c r="Z72" s="86"/>
      <c r="AA72" s="83"/>
      <c r="AB72" s="157">
        <f t="shared" si="0"/>
        <v>0</v>
      </c>
      <c r="AC72" s="42"/>
      <c r="AD72" s="42"/>
      <c r="AE72" s="42"/>
      <c r="AF72" s="42"/>
      <c r="AG72" s="42"/>
      <c r="AH72" s="42"/>
      <c r="AI72" s="42"/>
      <c r="AJ72" s="42"/>
      <c r="AK72" s="42"/>
      <c r="AL72" s="42"/>
      <c r="AM72" s="42"/>
      <c r="AN72" s="42"/>
      <c r="AO72" s="42"/>
      <c r="AP72" s="42"/>
      <c r="AQ72" s="42"/>
    </row>
    <row r="73" spans="1:43" s="16" customFormat="1" ht="15.75" customHeight="1">
      <c r="A73" s="48">
        <v>65</v>
      </c>
      <c r="B73" s="58"/>
      <c r="C73" s="59"/>
      <c r="D73" s="131"/>
      <c r="E73" s="64"/>
      <c r="F73" s="132"/>
      <c r="G73" s="58"/>
      <c r="H73" s="58"/>
      <c r="I73" s="64"/>
      <c r="J73" s="60"/>
      <c r="K73" s="106"/>
      <c r="L73" s="121"/>
      <c r="M73" s="61"/>
      <c r="N73" s="115"/>
      <c r="O73" s="116"/>
      <c r="P73" s="117"/>
      <c r="Q73" s="117"/>
      <c r="R73" s="118"/>
      <c r="S73" s="115"/>
      <c r="T73" s="116"/>
      <c r="U73" s="117"/>
      <c r="V73" s="117"/>
      <c r="W73" s="118"/>
      <c r="X73" s="59"/>
      <c r="Y73" s="124">
        <f t="shared" si="1"/>
      </c>
      <c r="Z73" s="87"/>
      <c r="AA73" s="84"/>
      <c r="AB73" s="157">
        <f t="shared" si="0"/>
        <v>0</v>
      </c>
      <c r="AC73" s="42"/>
      <c r="AD73" s="42"/>
      <c r="AE73" s="42"/>
      <c r="AF73" s="42"/>
      <c r="AG73" s="42"/>
      <c r="AH73" s="42"/>
      <c r="AI73" s="42"/>
      <c r="AJ73" s="42"/>
      <c r="AK73" s="42"/>
      <c r="AL73" s="42"/>
      <c r="AM73" s="42"/>
      <c r="AN73" s="42"/>
      <c r="AO73" s="42"/>
      <c r="AP73" s="42"/>
      <c r="AQ73" s="42"/>
    </row>
    <row r="74" spans="1:43" s="16" customFormat="1" ht="15.75" customHeight="1">
      <c r="A74" s="46">
        <v>66</v>
      </c>
      <c r="B74" s="53"/>
      <c r="C74" s="67"/>
      <c r="D74" s="127"/>
      <c r="E74" s="68"/>
      <c r="F74" s="128"/>
      <c r="G74" s="53"/>
      <c r="H74" s="53"/>
      <c r="I74" s="68"/>
      <c r="J74" s="66"/>
      <c r="K74" s="104"/>
      <c r="L74" s="119"/>
      <c r="M74" s="62"/>
      <c r="N74" s="107"/>
      <c r="O74" s="108"/>
      <c r="P74" s="109"/>
      <c r="Q74" s="109"/>
      <c r="R74" s="110"/>
      <c r="S74" s="107"/>
      <c r="T74" s="108"/>
      <c r="U74" s="109"/>
      <c r="V74" s="109"/>
      <c r="W74" s="110"/>
      <c r="X74" s="67"/>
      <c r="Y74" s="122">
        <f aca="true" t="shared" si="2" ref="Y74:Y88">IF(X74="","","○")</f>
      </c>
      <c r="Z74" s="85"/>
      <c r="AA74" s="82"/>
      <c r="AB74" s="157">
        <f aca="true" t="shared" si="3" ref="AB74:AB88">COUNTA(X74,S74,N74,I74)</f>
        <v>0</v>
      </c>
      <c r="AC74" s="42"/>
      <c r="AD74" s="42"/>
      <c r="AE74" s="42"/>
      <c r="AF74" s="42"/>
      <c r="AG74" s="42"/>
      <c r="AH74" s="42"/>
      <c r="AI74" s="42"/>
      <c r="AJ74" s="42"/>
      <c r="AK74" s="42"/>
      <c r="AL74" s="42"/>
      <c r="AM74" s="42"/>
      <c r="AN74" s="42"/>
      <c r="AO74" s="42"/>
      <c r="AP74" s="42"/>
      <c r="AQ74" s="42"/>
    </row>
    <row r="75" spans="1:43" s="16" customFormat="1" ht="15.75" customHeight="1">
      <c r="A75" s="47">
        <v>67</v>
      </c>
      <c r="B75" s="54"/>
      <c r="C75" s="55"/>
      <c r="D75" s="129"/>
      <c r="E75" s="63"/>
      <c r="F75" s="130"/>
      <c r="G75" s="54"/>
      <c r="H75" s="54"/>
      <c r="I75" s="63"/>
      <c r="J75" s="56"/>
      <c r="K75" s="105"/>
      <c r="L75" s="120"/>
      <c r="M75" s="57"/>
      <c r="N75" s="111"/>
      <c r="O75" s="112"/>
      <c r="P75" s="113"/>
      <c r="Q75" s="113"/>
      <c r="R75" s="114"/>
      <c r="S75" s="111"/>
      <c r="T75" s="112"/>
      <c r="U75" s="113"/>
      <c r="V75" s="113"/>
      <c r="W75" s="114"/>
      <c r="X75" s="55"/>
      <c r="Y75" s="123">
        <f t="shared" si="2"/>
      </c>
      <c r="Z75" s="86"/>
      <c r="AA75" s="83"/>
      <c r="AB75" s="157">
        <f t="shared" si="3"/>
        <v>0</v>
      </c>
      <c r="AC75" s="42"/>
      <c r="AD75" s="42"/>
      <c r="AE75" s="42"/>
      <c r="AF75" s="42"/>
      <c r="AG75" s="42"/>
      <c r="AH75" s="42"/>
      <c r="AI75" s="42"/>
      <c r="AJ75" s="42"/>
      <c r="AK75" s="42"/>
      <c r="AL75" s="42"/>
      <c r="AM75" s="42"/>
      <c r="AN75" s="42"/>
      <c r="AO75" s="42"/>
      <c r="AP75" s="42"/>
      <c r="AQ75" s="42"/>
    </row>
    <row r="76" spans="1:43" s="16" customFormat="1" ht="15.75" customHeight="1">
      <c r="A76" s="47">
        <v>68</v>
      </c>
      <c r="B76" s="54"/>
      <c r="C76" s="55"/>
      <c r="D76" s="129"/>
      <c r="E76" s="63"/>
      <c r="F76" s="130"/>
      <c r="G76" s="54"/>
      <c r="H76" s="54"/>
      <c r="I76" s="63"/>
      <c r="J76" s="56"/>
      <c r="K76" s="105"/>
      <c r="L76" s="120"/>
      <c r="M76" s="57"/>
      <c r="N76" s="111"/>
      <c r="O76" s="112"/>
      <c r="P76" s="113"/>
      <c r="Q76" s="113"/>
      <c r="R76" s="114"/>
      <c r="S76" s="111"/>
      <c r="T76" s="112"/>
      <c r="U76" s="113"/>
      <c r="V76" s="113"/>
      <c r="W76" s="114"/>
      <c r="X76" s="55"/>
      <c r="Y76" s="123">
        <f t="shared" si="2"/>
      </c>
      <c r="Z76" s="86"/>
      <c r="AA76" s="83"/>
      <c r="AB76" s="157">
        <f t="shared" si="3"/>
        <v>0</v>
      </c>
      <c r="AC76" s="42"/>
      <c r="AD76" s="42"/>
      <c r="AE76" s="42"/>
      <c r="AF76" s="42"/>
      <c r="AG76" s="42"/>
      <c r="AH76" s="42"/>
      <c r="AI76" s="42"/>
      <c r="AJ76" s="42"/>
      <c r="AK76" s="42"/>
      <c r="AL76" s="42"/>
      <c r="AM76" s="42"/>
      <c r="AN76" s="42"/>
      <c r="AO76" s="42"/>
      <c r="AP76" s="42"/>
      <c r="AQ76" s="42"/>
    </row>
    <row r="77" spans="1:43" s="16" customFormat="1" ht="15.75" customHeight="1">
      <c r="A77" s="47">
        <v>69</v>
      </c>
      <c r="B77" s="54"/>
      <c r="C77" s="55"/>
      <c r="D77" s="129"/>
      <c r="E77" s="63"/>
      <c r="F77" s="130"/>
      <c r="G77" s="54"/>
      <c r="H77" s="54"/>
      <c r="I77" s="63"/>
      <c r="J77" s="56"/>
      <c r="K77" s="105"/>
      <c r="L77" s="120"/>
      <c r="M77" s="57"/>
      <c r="N77" s="111"/>
      <c r="O77" s="112"/>
      <c r="P77" s="113"/>
      <c r="Q77" s="113"/>
      <c r="R77" s="114"/>
      <c r="S77" s="111"/>
      <c r="T77" s="112"/>
      <c r="U77" s="113"/>
      <c r="V77" s="113"/>
      <c r="W77" s="114"/>
      <c r="X77" s="55"/>
      <c r="Y77" s="123">
        <f t="shared" si="2"/>
      </c>
      <c r="Z77" s="86"/>
      <c r="AA77" s="83"/>
      <c r="AB77" s="157">
        <f t="shared" si="3"/>
        <v>0</v>
      </c>
      <c r="AC77" s="42"/>
      <c r="AD77" s="42"/>
      <c r="AE77" s="42"/>
      <c r="AF77" s="42"/>
      <c r="AG77" s="42"/>
      <c r="AH77" s="42"/>
      <c r="AI77" s="42"/>
      <c r="AJ77" s="42"/>
      <c r="AK77" s="42"/>
      <c r="AL77" s="42"/>
      <c r="AM77" s="42"/>
      <c r="AN77" s="42"/>
      <c r="AO77" s="42"/>
      <c r="AP77" s="42"/>
      <c r="AQ77" s="42"/>
    </row>
    <row r="78" spans="1:43" s="16" customFormat="1" ht="15.75" customHeight="1">
      <c r="A78" s="48">
        <v>70</v>
      </c>
      <c r="B78" s="58"/>
      <c r="C78" s="59"/>
      <c r="D78" s="131"/>
      <c r="E78" s="64"/>
      <c r="F78" s="132"/>
      <c r="G78" s="58"/>
      <c r="H78" s="58"/>
      <c r="I78" s="64"/>
      <c r="J78" s="60"/>
      <c r="K78" s="106"/>
      <c r="L78" s="121"/>
      <c r="M78" s="61"/>
      <c r="N78" s="115"/>
      <c r="O78" s="116"/>
      <c r="P78" s="117"/>
      <c r="Q78" s="117"/>
      <c r="R78" s="118"/>
      <c r="S78" s="115"/>
      <c r="T78" s="116"/>
      <c r="U78" s="117"/>
      <c r="V78" s="117"/>
      <c r="W78" s="118"/>
      <c r="X78" s="59"/>
      <c r="Y78" s="124">
        <f t="shared" si="2"/>
      </c>
      <c r="Z78" s="87"/>
      <c r="AA78" s="84"/>
      <c r="AB78" s="157">
        <f t="shared" si="3"/>
        <v>0</v>
      </c>
      <c r="AC78" s="42"/>
      <c r="AD78" s="42"/>
      <c r="AE78" s="42"/>
      <c r="AF78" s="42"/>
      <c r="AG78" s="42"/>
      <c r="AH78" s="42"/>
      <c r="AI78" s="42"/>
      <c r="AJ78" s="42"/>
      <c r="AK78" s="42"/>
      <c r="AL78" s="42"/>
      <c r="AM78" s="42"/>
      <c r="AN78" s="42"/>
      <c r="AO78" s="42"/>
      <c r="AP78" s="42"/>
      <c r="AQ78" s="42"/>
    </row>
    <row r="79" spans="1:43" s="16" customFormat="1" ht="15.75" customHeight="1">
      <c r="A79" s="46">
        <v>71</v>
      </c>
      <c r="B79" s="53"/>
      <c r="C79" s="67"/>
      <c r="D79" s="127"/>
      <c r="E79" s="68"/>
      <c r="F79" s="128"/>
      <c r="G79" s="53"/>
      <c r="H79" s="53"/>
      <c r="I79" s="68"/>
      <c r="J79" s="66"/>
      <c r="K79" s="104"/>
      <c r="L79" s="119"/>
      <c r="M79" s="62"/>
      <c r="N79" s="107"/>
      <c r="O79" s="108"/>
      <c r="P79" s="109"/>
      <c r="Q79" s="109"/>
      <c r="R79" s="110"/>
      <c r="S79" s="107"/>
      <c r="T79" s="108"/>
      <c r="U79" s="109"/>
      <c r="V79" s="109"/>
      <c r="W79" s="110"/>
      <c r="X79" s="67"/>
      <c r="Y79" s="122">
        <f t="shared" si="2"/>
      </c>
      <c r="Z79" s="85"/>
      <c r="AA79" s="82"/>
      <c r="AB79" s="157">
        <f t="shared" si="3"/>
        <v>0</v>
      </c>
      <c r="AC79" s="42"/>
      <c r="AD79" s="42"/>
      <c r="AE79" s="42"/>
      <c r="AF79" s="42"/>
      <c r="AG79" s="42"/>
      <c r="AH79" s="42"/>
      <c r="AI79" s="42"/>
      <c r="AJ79" s="42"/>
      <c r="AK79" s="42"/>
      <c r="AL79" s="42"/>
      <c r="AM79" s="42"/>
      <c r="AN79" s="42"/>
      <c r="AO79" s="42"/>
      <c r="AP79" s="42"/>
      <c r="AQ79" s="42"/>
    </row>
    <row r="80" spans="1:43" s="16" customFormat="1" ht="15.75" customHeight="1">
      <c r="A80" s="47">
        <v>72</v>
      </c>
      <c r="B80" s="54"/>
      <c r="C80" s="55"/>
      <c r="D80" s="129"/>
      <c r="E80" s="63"/>
      <c r="F80" s="130"/>
      <c r="G80" s="54"/>
      <c r="H80" s="54"/>
      <c r="I80" s="63"/>
      <c r="J80" s="56"/>
      <c r="K80" s="105"/>
      <c r="L80" s="120"/>
      <c r="M80" s="57"/>
      <c r="N80" s="111"/>
      <c r="O80" s="112"/>
      <c r="P80" s="113"/>
      <c r="Q80" s="113"/>
      <c r="R80" s="114"/>
      <c r="S80" s="111"/>
      <c r="T80" s="112"/>
      <c r="U80" s="113"/>
      <c r="V80" s="113"/>
      <c r="W80" s="114"/>
      <c r="X80" s="55"/>
      <c r="Y80" s="123">
        <f t="shared" si="2"/>
      </c>
      <c r="Z80" s="86"/>
      <c r="AA80" s="83"/>
      <c r="AB80" s="157">
        <f t="shared" si="3"/>
        <v>0</v>
      </c>
      <c r="AC80" s="42"/>
      <c r="AD80" s="42"/>
      <c r="AE80" s="42"/>
      <c r="AF80" s="42"/>
      <c r="AG80" s="42"/>
      <c r="AH80" s="42"/>
      <c r="AI80" s="42"/>
      <c r="AJ80" s="42"/>
      <c r="AK80" s="42"/>
      <c r="AL80" s="42"/>
      <c r="AM80" s="42"/>
      <c r="AN80" s="42"/>
      <c r="AO80" s="42"/>
      <c r="AP80" s="42"/>
      <c r="AQ80" s="42"/>
    </row>
    <row r="81" spans="1:43" s="16" customFormat="1" ht="15.75" customHeight="1">
      <c r="A81" s="47">
        <v>73</v>
      </c>
      <c r="B81" s="54"/>
      <c r="C81" s="55"/>
      <c r="D81" s="129"/>
      <c r="E81" s="63"/>
      <c r="F81" s="130"/>
      <c r="G81" s="54"/>
      <c r="H81" s="54"/>
      <c r="I81" s="63"/>
      <c r="J81" s="56"/>
      <c r="K81" s="105"/>
      <c r="L81" s="120"/>
      <c r="M81" s="57"/>
      <c r="N81" s="111"/>
      <c r="O81" s="112"/>
      <c r="P81" s="113"/>
      <c r="Q81" s="113"/>
      <c r="R81" s="114"/>
      <c r="S81" s="111"/>
      <c r="T81" s="112"/>
      <c r="U81" s="113"/>
      <c r="V81" s="113"/>
      <c r="W81" s="114"/>
      <c r="X81" s="55"/>
      <c r="Y81" s="123">
        <f t="shared" si="2"/>
      </c>
      <c r="Z81" s="86"/>
      <c r="AA81" s="83"/>
      <c r="AB81" s="157">
        <f t="shared" si="3"/>
        <v>0</v>
      </c>
      <c r="AC81" s="42"/>
      <c r="AD81" s="42"/>
      <c r="AE81" s="42"/>
      <c r="AF81" s="42"/>
      <c r="AG81" s="42"/>
      <c r="AH81" s="42"/>
      <c r="AI81" s="42"/>
      <c r="AJ81" s="42"/>
      <c r="AK81" s="42"/>
      <c r="AL81" s="42"/>
      <c r="AM81" s="42"/>
      <c r="AN81" s="42"/>
      <c r="AO81" s="42"/>
      <c r="AP81" s="42"/>
      <c r="AQ81" s="42"/>
    </row>
    <row r="82" spans="1:43" s="16" customFormat="1" ht="15.75" customHeight="1">
      <c r="A82" s="47">
        <v>74</v>
      </c>
      <c r="B82" s="54"/>
      <c r="C82" s="55"/>
      <c r="D82" s="129"/>
      <c r="E82" s="63"/>
      <c r="F82" s="130"/>
      <c r="G82" s="54"/>
      <c r="H82" s="54"/>
      <c r="I82" s="63"/>
      <c r="J82" s="56"/>
      <c r="K82" s="105"/>
      <c r="L82" s="120"/>
      <c r="M82" s="57"/>
      <c r="N82" s="111"/>
      <c r="O82" s="112"/>
      <c r="P82" s="113"/>
      <c r="Q82" s="113"/>
      <c r="R82" s="114"/>
      <c r="S82" s="111"/>
      <c r="T82" s="112"/>
      <c r="U82" s="113"/>
      <c r="V82" s="113"/>
      <c r="W82" s="114"/>
      <c r="X82" s="55"/>
      <c r="Y82" s="123">
        <f t="shared" si="2"/>
      </c>
      <c r="Z82" s="86"/>
      <c r="AA82" s="83"/>
      <c r="AB82" s="157">
        <f t="shared" si="3"/>
        <v>0</v>
      </c>
      <c r="AC82" s="42"/>
      <c r="AD82" s="42"/>
      <c r="AE82" s="42"/>
      <c r="AF82" s="42"/>
      <c r="AG82" s="42"/>
      <c r="AH82" s="42"/>
      <c r="AI82" s="42"/>
      <c r="AJ82" s="42"/>
      <c r="AK82" s="42"/>
      <c r="AL82" s="42"/>
      <c r="AM82" s="42"/>
      <c r="AN82" s="42"/>
      <c r="AO82" s="42"/>
      <c r="AP82" s="42"/>
      <c r="AQ82" s="42"/>
    </row>
    <row r="83" spans="1:43" s="16" customFormat="1" ht="15.75" customHeight="1">
      <c r="A83" s="48">
        <v>75</v>
      </c>
      <c r="B83" s="58"/>
      <c r="C83" s="59"/>
      <c r="D83" s="131"/>
      <c r="E83" s="64"/>
      <c r="F83" s="132"/>
      <c r="G83" s="58"/>
      <c r="H83" s="58"/>
      <c r="I83" s="64"/>
      <c r="J83" s="60"/>
      <c r="K83" s="106"/>
      <c r="L83" s="121"/>
      <c r="M83" s="61"/>
      <c r="N83" s="115"/>
      <c r="O83" s="116"/>
      <c r="P83" s="117"/>
      <c r="Q83" s="117"/>
      <c r="R83" s="118"/>
      <c r="S83" s="115"/>
      <c r="T83" s="116"/>
      <c r="U83" s="117"/>
      <c r="V83" s="117"/>
      <c r="W83" s="118"/>
      <c r="X83" s="59"/>
      <c r="Y83" s="124">
        <f t="shared" si="2"/>
      </c>
      <c r="Z83" s="87"/>
      <c r="AA83" s="84"/>
      <c r="AB83" s="157">
        <f t="shared" si="3"/>
        <v>0</v>
      </c>
      <c r="AC83" s="42"/>
      <c r="AD83" s="42"/>
      <c r="AE83" s="42"/>
      <c r="AF83" s="42"/>
      <c r="AG83" s="42"/>
      <c r="AH83" s="42"/>
      <c r="AI83" s="42"/>
      <c r="AJ83" s="42"/>
      <c r="AK83" s="42"/>
      <c r="AL83" s="42"/>
      <c r="AM83" s="42"/>
      <c r="AN83" s="42"/>
      <c r="AO83" s="42"/>
      <c r="AP83" s="42"/>
      <c r="AQ83" s="42"/>
    </row>
    <row r="84" spans="1:43" s="16" customFormat="1" ht="15.75" customHeight="1">
      <c r="A84" s="46">
        <v>76</v>
      </c>
      <c r="B84" s="53"/>
      <c r="C84" s="67"/>
      <c r="D84" s="127"/>
      <c r="E84" s="68"/>
      <c r="F84" s="128"/>
      <c r="G84" s="53"/>
      <c r="H84" s="53"/>
      <c r="I84" s="68"/>
      <c r="J84" s="66"/>
      <c r="K84" s="104"/>
      <c r="L84" s="119"/>
      <c r="M84" s="62"/>
      <c r="N84" s="107"/>
      <c r="O84" s="108"/>
      <c r="P84" s="109"/>
      <c r="Q84" s="109"/>
      <c r="R84" s="110"/>
      <c r="S84" s="107"/>
      <c r="T84" s="108"/>
      <c r="U84" s="109"/>
      <c r="V84" s="109"/>
      <c r="W84" s="110"/>
      <c r="X84" s="67"/>
      <c r="Y84" s="122">
        <f t="shared" si="2"/>
      </c>
      <c r="Z84" s="85"/>
      <c r="AA84" s="82"/>
      <c r="AB84" s="157">
        <f t="shared" si="3"/>
        <v>0</v>
      </c>
      <c r="AC84" s="42"/>
      <c r="AD84" s="42"/>
      <c r="AE84" s="42"/>
      <c r="AF84" s="42"/>
      <c r="AG84" s="42"/>
      <c r="AH84" s="42"/>
      <c r="AI84" s="42"/>
      <c r="AJ84" s="42"/>
      <c r="AK84" s="42"/>
      <c r="AL84" s="42"/>
      <c r="AM84" s="42"/>
      <c r="AN84" s="42"/>
      <c r="AO84" s="42"/>
      <c r="AP84" s="42"/>
      <c r="AQ84" s="42"/>
    </row>
    <row r="85" spans="1:43" s="16" customFormat="1" ht="15.75" customHeight="1">
      <c r="A85" s="47">
        <v>77</v>
      </c>
      <c r="B85" s="54"/>
      <c r="C85" s="55"/>
      <c r="D85" s="129"/>
      <c r="E85" s="63"/>
      <c r="F85" s="130"/>
      <c r="G85" s="54"/>
      <c r="H85" s="54"/>
      <c r="I85" s="63"/>
      <c r="J85" s="56"/>
      <c r="K85" s="105"/>
      <c r="L85" s="120"/>
      <c r="M85" s="57"/>
      <c r="N85" s="111"/>
      <c r="O85" s="112"/>
      <c r="P85" s="113"/>
      <c r="Q85" s="113"/>
      <c r="R85" s="114"/>
      <c r="S85" s="111"/>
      <c r="T85" s="112"/>
      <c r="U85" s="113"/>
      <c r="V85" s="113"/>
      <c r="W85" s="114"/>
      <c r="X85" s="55"/>
      <c r="Y85" s="123">
        <f t="shared" si="2"/>
      </c>
      <c r="Z85" s="86"/>
      <c r="AA85" s="83"/>
      <c r="AB85" s="157">
        <f t="shared" si="3"/>
        <v>0</v>
      </c>
      <c r="AC85" s="42"/>
      <c r="AD85" s="42"/>
      <c r="AE85" s="42"/>
      <c r="AF85" s="42"/>
      <c r="AG85" s="42"/>
      <c r="AH85" s="42"/>
      <c r="AI85" s="42"/>
      <c r="AJ85" s="42"/>
      <c r="AK85" s="42"/>
      <c r="AL85" s="42"/>
      <c r="AM85" s="42"/>
      <c r="AN85" s="42"/>
      <c r="AO85" s="42"/>
      <c r="AP85" s="42"/>
      <c r="AQ85" s="42"/>
    </row>
    <row r="86" spans="1:43" s="16" customFormat="1" ht="15.75" customHeight="1">
      <c r="A86" s="47">
        <v>78</v>
      </c>
      <c r="B86" s="54"/>
      <c r="C86" s="55"/>
      <c r="D86" s="129"/>
      <c r="E86" s="63"/>
      <c r="F86" s="130"/>
      <c r="G86" s="54"/>
      <c r="H86" s="54"/>
      <c r="I86" s="63"/>
      <c r="J86" s="56"/>
      <c r="K86" s="105"/>
      <c r="L86" s="120"/>
      <c r="M86" s="57"/>
      <c r="N86" s="111"/>
      <c r="O86" s="112"/>
      <c r="P86" s="113"/>
      <c r="Q86" s="113"/>
      <c r="R86" s="114"/>
      <c r="S86" s="111"/>
      <c r="T86" s="112"/>
      <c r="U86" s="113"/>
      <c r="V86" s="113"/>
      <c r="W86" s="114"/>
      <c r="X86" s="55"/>
      <c r="Y86" s="123">
        <f t="shared" si="2"/>
      </c>
      <c r="Z86" s="86"/>
      <c r="AA86" s="83"/>
      <c r="AB86" s="157">
        <f t="shared" si="3"/>
        <v>0</v>
      </c>
      <c r="AC86" s="42"/>
      <c r="AD86" s="42"/>
      <c r="AE86" s="42"/>
      <c r="AF86" s="42"/>
      <c r="AG86" s="42"/>
      <c r="AH86" s="42"/>
      <c r="AI86" s="42"/>
      <c r="AJ86" s="42"/>
      <c r="AK86" s="42"/>
      <c r="AL86" s="42"/>
      <c r="AM86" s="42"/>
      <c r="AN86" s="42"/>
      <c r="AO86" s="42"/>
      <c r="AP86" s="42"/>
      <c r="AQ86" s="42"/>
    </row>
    <row r="87" spans="1:43" s="16" customFormat="1" ht="15.75" customHeight="1">
      <c r="A87" s="47">
        <v>79</v>
      </c>
      <c r="B87" s="54"/>
      <c r="C87" s="55"/>
      <c r="D87" s="129"/>
      <c r="E87" s="63"/>
      <c r="F87" s="130"/>
      <c r="G87" s="54"/>
      <c r="H87" s="54"/>
      <c r="I87" s="63"/>
      <c r="J87" s="56"/>
      <c r="K87" s="105"/>
      <c r="L87" s="120"/>
      <c r="M87" s="57"/>
      <c r="N87" s="111"/>
      <c r="O87" s="112"/>
      <c r="P87" s="113"/>
      <c r="Q87" s="113"/>
      <c r="R87" s="114"/>
      <c r="S87" s="111"/>
      <c r="T87" s="112"/>
      <c r="U87" s="113"/>
      <c r="V87" s="113"/>
      <c r="W87" s="114"/>
      <c r="X87" s="55"/>
      <c r="Y87" s="123">
        <f t="shared" si="2"/>
      </c>
      <c r="Z87" s="86"/>
      <c r="AA87" s="83"/>
      <c r="AB87" s="157">
        <f t="shared" si="3"/>
        <v>0</v>
      </c>
      <c r="AC87" s="42"/>
      <c r="AD87" s="42"/>
      <c r="AE87" s="42"/>
      <c r="AF87" s="42"/>
      <c r="AG87" s="42"/>
      <c r="AH87" s="42"/>
      <c r="AI87" s="42"/>
      <c r="AJ87" s="42"/>
      <c r="AK87" s="42"/>
      <c r="AL87" s="42"/>
      <c r="AM87" s="42"/>
      <c r="AN87" s="42"/>
      <c r="AO87" s="42"/>
      <c r="AP87" s="42"/>
      <c r="AQ87" s="42"/>
    </row>
    <row r="88" spans="1:43" s="16" customFormat="1" ht="15.75" customHeight="1">
      <c r="A88" s="49">
        <v>80</v>
      </c>
      <c r="B88" s="58"/>
      <c r="C88" s="59"/>
      <c r="D88" s="131"/>
      <c r="E88" s="64"/>
      <c r="F88" s="132"/>
      <c r="G88" s="58"/>
      <c r="H88" s="58"/>
      <c r="I88" s="64"/>
      <c r="J88" s="60"/>
      <c r="K88" s="106"/>
      <c r="L88" s="121"/>
      <c r="M88" s="61"/>
      <c r="N88" s="115"/>
      <c r="O88" s="116"/>
      <c r="P88" s="117"/>
      <c r="Q88" s="117"/>
      <c r="R88" s="118"/>
      <c r="S88" s="115"/>
      <c r="T88" s="116"/>
      <c r="U88" s="117"/>
      <c r="V88" s="117"/>
      <c r="W88" s="118"/>
      <c r="X88" s="59"/>
      <c r="Y88" s="124">
        <f t="shared" si="2"/>
      </c>
      <c r="Z88" s="87"/>
      <c r="AA88" s="84"/>
      <c r="AB88" s="157">
        <f t="shared" si="3"/>
        <v>0</v>
      </c>
      <c r="AC88" s="42"/>
      <c r="AD88" s="42"/>
      <c r="AE88" s="42"/>
      <c r="AF88" s="42"/>
      <c r="AG88" s="42"/>
      <c r="AH88" s="42"/>
      <c r="AI88" s="42"/>
      <c r="AJ88" s="42"/>
      <c r="AK88" s="42"/>
      <c r="AL88" s="42"/>
      <c r="AM88" s="42"/>
      <c r="AN88" s="42"/>
      <c r="AO88" s="42"/>
      <c r="AP88" s="42"/>
      <c r="AQ88" s="42"/>
    </row>
    <row r="89" spans="1:43" s="16" customFormat="1" ht="15.75">
      <c r="A89" s="50"/>
      <c r="B89" s="51"/>
      <c r="C89" s="52"/>
      <c r="D89" s="52"/>
      <c r="E89" s="52"/>
      <c r="F89" s="52"/>
      <c r="G89" s="51"/>
      <c r="H89" s="51"/>
      <c r="I89" s="52"/>
      <c r="J89" s="52"/>
      <c r="K89" s="52"/>
      <c r="L89" s="52"/>
      <c r="M89" s="52"/>
      <c r="N89" s="52"/>
      <c r="O89" s="52"/>
      <c r="P89" s="52"/>
      <c r="Q89" s="52"/>
      <c r="R89" s="52"/>
      <c r="S89" s="52"/>
      <c r="T89" s="52"/>
      <c r="U89" s="52"/>
      <c r="V89" s="52"/>
      <c r="W89" s="52"/>
      <c r="X89" s="52"/>
      <c r="Y89" s="51"/>
      <c r="Z89" s="52"/>
      <c r="AA89" s="51"/>
      <c r="AB89" s="42">
        <f>COUNTIF(AB9:AB88,"&gt;0")</f>
        <v>0</v>
      </c>
      <c r="AC89" s="42"/>
      <c r="AD89" s="42"/>
      <c r="AE89" s="42"/>
      <c r="AF89" s="42"/>
      <c r="AG89" s="42"/>
      <c r="AH89" s="42"/>
      <c r="AI89" s="42"/>
      <c r="AJ89" s="42"/>
      <c r="AK89" s="42"/>
      <c r="AL89" s="42"/>
      <c r="AM89" s="42"/>
      <c r="AN89" s="42"/>
      <c r="AO89" s="42"/>
      <c r="AP89" s="42"/>
      <c r="AQ89" s="42"/>
    </row>
    <row r="90" spans="1:43" s="16" customFormat="1" ht="15.75">
      <c r="A90" s="50"/>
      <c r="B90" s="51"/>
      <c r="C90" s="52"/>
      <c r="D90" s="52"/>
      <c r="E90" s="52"/>
      <c r="F90" s="52"/>
      <c r="G90" s="51"/>
      <c r="H90" s="51"/>
      <c r="I90" s="52" t="s">
        <v>187</v>
      </c>
      <c r="J90" s="52">
        <f>COUNTA(J9:J88)</f>
        <v>0</v>
      </c>
      <c r="K90" s="52"/>
      <c r="L90" s="52"/>
      <c r="M90" s="52"/>
      <c r="N90" s="52"/>
      <c r="O90" s="52">
        <f>COUNTA(O9:O88)</f>
        <v>0</v>
      </c>
      <c r="P90" s="52"/>
      <c r="Q90" s="52"/>
      <c r="R90" s="52"/>
      <c r="S90" s="52"/>
      <c r="T90" s="52">
        <f>COUNTA(T9:T88)</f>
        <v>0</v>
      </c>
      <c r="U90" s="52"/>
      <c r="V90" s="52"/>
      <c r="W90" s="52"/>
      <c r="X90" s="52"/>
      <c r="Y90" s="52">
        <f>COUNTA(Y9:Y88)</f>
        <v>68</v>
      </c>
      <c r="Z90" s="52"/>
      <c r="AA90" s="52">
        <f>COUNTA(AA9:AA88)</f>
        <v>0</v>
      </c>
      <c r="AB90" s="42">
        <f>SUM(J90,O90,T90)</f>
        <v>0</v>
      </c>
      <c r="AC90" s="42"/>
      <c r="AD90" s="42"/>
      <c r="AE90" s="42"/>
      <c r="AF90" s="42"/>
      <c r="AG90" s="42"/>
      <c r="AH90" s="42"/>
      <c r="AI90" s="42"/>
      <c r="AJ90" s="42"/>
      <c r="AK90" s="42"/>
      <c r="AL90" s="42"/>
      <c r="AM90" s="42"/>
      <c r="AN90" s="42"/>
      <c r="AO90" s="42"/>
      <c r="AP90" s="42"/>
      <c r="AQ90" s="42"/>
    </row>
    <row r="91" spans="1:28" s="16" customFormat="1" ht="15.75">
      <c r="A91" s="11"/>
      <c r="B91" s="13"/>
      <c r="C91" s="12"/>
      <c r="D91" s="12"/>
      <c r="E91" s="12"/>
      <c r="F91" s="12"/>
      <c r="G91" s="11"/>
      <c r="H91" s="11"/>
      <c r="I91" s="10" t="s">
        <v>6</v>
      </c>
      <c r="J91" s="10">
        <f>COUNTIF(J9:J88,"四種競技")</f>
        <v>0</v>
      </c>
      <c r="K91" s="10"/>
      <c r="L91" s="10"/>
      <c r="M91" s="10"/>
      <c r="N91" s="10"/>
      <c r="O91" s="10">
        <f>COUNTIF(O9:O88,"四種競技")</f>
        <v>0</v>
      </c>
      <c r="P91" s="10"/>
      <c r="Q91" s="10"/>
      <c r="R91" s="10"/>
      <c r="S91" s="10"/>
      <c r="T91" s="10">
        <f>COUNTIF(T9:T88,"四種競技")</f>
        <v>0</v>
      </c>
      <c r="U91" s="10"/>
      <c r="V91" s="10"/>
      <c r="W91" s="10"/>
      <c r="X91" s="10"/>
      <c r="Y91" s="11"/>
      <c r="Z91" s="10"/>
      <c r="AA91" s="11"/>
      <c r="AB91" s="16">
        <f>SUM(J91:T91)</f>
        <v>0</v>
      </c>
    </row>
    <row r="92" spans="1:28" s="16" customFormat="1" ht="15.75">
      <c r="A92" s="11"/>
      <c r="B92" s="13"/>
      <c r="C92" s="12"/>
      <c r="D92" s="12"/>
      <c r="E92" s="12"/>
      <c r="F92" s="12"/>
      <c r="G92" s="11"/>
      <c r="H92" s="11"/>
      <c r="I92" s="10" t="s">
        <v>188</v>
      </c>
      <c r="J92" s="10">
        <f>J90-J91</f>
        <v>0</v>
      </c>
      <c r="K92" s="10"/>
      <c r="L92" s="10"/>
      <c r="M92" s="10"/>
      <c r="N92" s="10"/>
      <c r="O92" s="10">
        <f>O90-O91</f>
        <v>0</v>
      </c>
      <c r="P92" s="10"/>
      <c r="Q92" s="10"/>
      <c r="R92" s="10"/>
      <c r="S92" s="10"/>
      <c r="T92" s="10">
        <f>T90-T91</f>
        <v>0</v>
      </c>
      <c r="U92" s="10"/>
      <c r="V92" s="10"/>
      <c r="W92" s="10"/>
      <c r="X92" s="10"/>
      <c r="Y92" s="11"/>
      <c r="Z92" s="10"/>
      <c r="AA92" s="11"/>
      <c r="AB92" s="16">
        <f>SUM(J92:T92)</f>
        <v>0</v>
      </c>
    </row>
    <row r="93" spans="1:27" s="16" customFormat="1" ht="15.75">
      <c r="A93" s="11"/>
      <c r="B93" s="13"/>
      <c r="C93" s="12"/>
      <c r="D93" s="12"/>
      <c r="E93" s="12"/>
      <c r="F93" s="12"/>
      <c r="G93" s="11"/>
      <c r="H93" s="11"/>
      <c r="I93" s="10"/>
      <c r="J93" s="10"/>
      <c r="K93" s="10"/>
      <c r="L93" s="10"/>
      <c r="M93" s="10"/>
      <c r="N93" s="10"/>
      <c r="O93" s="10"/>
      <c r="P93" s="10"/>
      <c r="Q93" s="10"/>
      <c r="R93" s="10"/>
      <c r="S93" s="10"/>
      <c r="T93" s="10"/>
      <c r="U93" s="10"/>
      <c r="V93" s="10"/>
      <c r="W93" s="10"/>
      <c r="X93" s="10"/>
      <c r="Y93" s="11"/>
      <c r="Z93" s="10"/>
      <c r="AA93" s="11"/>
    </row>
    <row r="94" spans="1:28" s="16" customFormat="1" ht="15.75">
      <c r="A94" s="11"/>
      <c r="B94" s="13"/>
      <c r="C94" s="12"/>
      <c r="D94" s="12"/>
      <c r="E94" s="12"/>
      <c r="F94" s="12" t="s">
        <v>134</v>
      </c>
      <c r="G94" s="11"/>
      <c r="H94" s="11"/>
      <c r="I94" s="10">
        <f>COUNTIF($I$9:$I$88,F94)</f>
        <v>0</v>
      </c>
      <c r="J94" s="10"/>
      <c r="K94" s="10"/>
      <c r="L94" s="10"/>
      <c r="M94" s="10"/>
      <c r="N94" s="10">
        <f>COUNTIF($N$9:$N$88,F94)</f>
        <v>0</v>
      </c>
      <c r="O94" s="10"/>
      <c r="P94" s="10"/>
      <c r="Q94" s="10"/>
      <c r="R94" s="10"/>
      <c r="S94" s="10"/>
      <c r="T94" s="10"/>
      <c r="U94" s="10"/>
      <c r="V94" s="10"/>
      <c r="W94" s="10"/>
      <c r="X94" s="10"/>
      <c r="Y94" s="11"/>
      <c r="Z94" s="10"/>
      <c r="AA94" s="11"/>
      <c r="AB94" s="16">
        <f>SUM(N94,I94)</f>
        <v>0</v>
      </c>
    </row>
    <row r="95" spans="1:28" s="16" customFormat="1" ht="15.75">
      <c r="A95" s="11"/>
      <c r="B95" s="13"/>
      <c r="C95" s="12"/>
      <c r="D95" s="12"/>
      <c r="E95" s="12"/>
      <c r="F95" s="12" t="s">
        <v>209</v>
      </c>
      <c r="G95" s="11"/>
      <c r="H95" s="11"/>
      <c r="I95" s="10">
        <f>COUNTIF($I$9:$I$88,F95)</f>
        <v>0</v>
      </c>
      <c r="J95" s="10"/>
      <c r="K95" s="10"/>
      <c r="L95" s="10"/>
      <c r="M95" s="10"/>
      <c r="N95" s="10">
        <f>COUNTIF($N$9:$N$88,F95)</f>
        <v>0</v>
      </c>
      <c r="O95" s="10"/>
      <c r="P95" s="10"/>
      <c r="Q95" s="10"/>
      <c r="R95" s="10"/>
      <c r="S95" s="10"/>
      <c r="T95" s="10"/>
      <c r="U95" s="10"/>
      <c r="V95" s="10"/>
      <c r="W95" s="10"/>
      <c r="X95" s="10"/>
      <c r="Y95" s="11"/>
      <c r="Z95" s="10"/>
      <c r="AA95" s="11"/>
      <c r="AB95" s="16">
        <f>SUM(N95,I95)</f>
        <v>0</v>
      </c>
    </row>
    <row r="96" spans="1:27" s="16" customFormat="1" ht="15.75">
      <c r="A96" s="11"/>
      <c r="B96" s="13"/>
      <c r="C96" s="12"/>
      <c r="D96" s="12"/>
      <c r="E96" s="12"/>
      <c r="F96" s="12"/>
      <c r="G96" s="11"/>
      <c r="H96" s="11"/>
      <c r="I96" s="10"/>
      <c r="J96" s="10"/>
      <c r="K96" s="10"/>
      <c r="L96" s="10"/>
      <c r="M96" s="10"/>
      <c r="N96" s="10"/>
      <c r="O96" s="10"/>
      <c r="P96" s="10"/>
      <c r="Q96" s="10"/>
      <c r="R96" s="10"/>
      <c r="S96" s="10"/>
      <c r="T96" s="10"/>
      <c r="U96" s="10"/>
      <c r="V96" s="10"/>
      <c r="W96" s="10"/>
      <c r="X96" s="10"/>
      <c r="Y96" s="11"/>
      <c r="Z96" s="10"/>
      <c r="AA96" s="11"/>
    </row>
    <row r="97" spans="1:27" s="16" customFormat="1" ht="15.75">
      <c r="A97" s="11"/>
      <c r="B97" s="13"/>
      <c r="C97" s="12"/>
      <c r="D97" s="12"/>
      <c r="E97" s="12"/>
      <c r="F97" s="12"/>
      <c r="G97" s="11"/>
      <c r="H97" s="11"/>
      <c r="I97" s="10"/>
      <c r="J97" s="10"/>
      <c r="K97" s="10"/>
      <c r="L97" s="10"/>
      <c r="M97" s="10"/>
      <c r="N97" s="10"/>
      <c r="O97" s="10"/>
      <c r="P97" s="10"/>
      <c r="Q97" s="10"/>
      <c r="R97" s="10"/>
      <c r="S97" s="10"/>
      <c r="T97" s="10"/>
      <c r="U97" s="10"/>
      <c r="V97" s="10"/>
      <c r="W97" s="10"/>
      <c r="X97" s="10"/>
      <c r="Y97" s="11"/>
      <c r="Z97" s="10"/>
      <c r="AA97" s="11"/>
    </row>
    <row r="98" spans="1:27" s="16" customFormat="1" ht="15.75">
      <c r="A98" s="11"/>
      <c r="B98" s="13"/>
      <c r="C98" s="12"/>
      <c r="D98" s="12"/>
      <c r="E98" s="12"/>
      <c r="F98" s="12"/>
      <c r="G98" s="11"/>
      <c r="H98" s="11"/>
      <c r="I98" s="10"/>
      <c r="J98" s="10"/>
      <c r="K98" s="10"/>
      <c r="L98" s="10"/>
      <c r="M98" s="10"/>
      <c r="N98" s="10"/>
      <c r="O98" s="10"/>
      <c r="P98" s="10"/>
      <c r="Q98" s="10"/>
      <c r="R98" s="10"/>
      <c r="S98" s="10"/>
      <c r="T98" s="10"/>
      <c r="U98" s="10"/>
      <c r="V98" s="10"/>
      <c r="W98" s="10"/>
      <c r="X98" s="10"/>
      <c r="Y98" s="11"/>
      <c r="Z98" s="10"/>
      <c r="AA98" s="11"/>
    </row>
    <row r="99" spans="1:27" s="16" customFormat="1" ht="15.75">
      <c r="A99" s="11"/>
      <c r="B99" s="13"/>
      <c r="C99" s="12"/>
      <c r="D99" s="12"/>
      <c r="E99" s="12"/>
      <c r="F99" s="12"/>
      <c r="G99" s="11"/>
      <c r="H99" s="11"/>
      <c r="I99" s="10"/>
      <c r="J99" s="10"/>
      <c r="K99" s="10"/>
      <c r="L99" s="10"/>
      <c r="M99" s="10"/>
      <c r="N99" s="10"/>
      <c r="O99" s="10"/>
      <c r="P99" s="10"/>
      <c r="Q99" s="10"/>
      <c r="R99" s="10"/>
      <c r="S99" s="10"/>
      <c r="T99" s="10"/>
      <c r="U99" s="10"/>
      <c r="V99" s="10"/>
      <c r="W99" s="10"/>
      <c r="X99" s="10"/>
      <c r="Y99" s="11"/>
      <c r="Z99" s="10"/>
      <c r="AA99" s="11"/>
    </row>
    <row r="100" spans="1:27" s="16" customFormat="1" ht="15.75">
      <c r="A100" s="11"/>
      <c r="B100" s="13"/>
      <c r="C100" s="12"/>
      <c r="D100" s="12"/>
      <c r="E100" s="12"/>
      <c r="F100" s="12"/>
      <c r="G100" s="11"/>
      <c r="H100" s="11"/>
      <c r="I100" s="10"/>
      <c r="J100" s="10"/>
      <c r="K100" s="10"/>
      <c r="L100" s="10"/>
      <c r="M100" s="10"/>
      <c r="N100" s="10"/>
      <c r="O100" s="10"/>
      <c r="P100" s="10"/>
      <c r="Q100" s="10"/>
      <c r="R100" s="10"/>
      <c r="S100" s="10"/>
      <c r="T100" s="10"/>
      <c r="U100" s="10"/>
      <c r="V100" s="10"/>
      <c r="W100" s="10"/>
      <c r="X100" s="10"/>
      <c r="Y100" s="11"/>
      <c r="Z100" s="10"/>
      <c r="AA100" s="11"/>
    </row>
    <row r="101" spans="1:27" s="16" customFormat="1" ht="15.75">
      <c r="A101" s="11"/>
      <c r="B101" s="13"/>
      <c r="C101" s="12"/>
      <c r="D101" s="12"/>
      <c r="E101" s="12"/>
      <c r="F101" s="12"/>
      <c r="G101" s="11"/>
      <c r="H101" s="11"/>
      <c r="I101" s="10"/>
      <c r="J101" s="10"/>
      <c r="K101" s="10"/>
      <c r="L101" s="10"/>
      <c r="M101" s="10"/>
      <c r="N101" s="10"/>
      <c r="O101" s="10"/>
      <c r="P101" s="10"/>
      <c r="Q101" s="10"/>
      <c r="R101" s="10"/>
      <c r="S101" s="10"/>
      <c r="T101" s="10"/>
      <c r="U101" s="10"/>
      <c r="V101" s="10"/>
      <c r="W101" s="10"/>
      <c r="X101" s="10"/>
      <c r="Y101" s="11"/>
      <c r="Z101" s="10"/>
      <c r="AA101" s="11"/>
    </row>
    <row r="102" spans="1:27" s="16" customFormat="1" ht="15.75">
      <c r="A102" s="11"/>
      <c r="B102" s="13"/>
      <c r="C102" s="12"/>
      <c r="D102" s="12"/>
      <c r="E102" s="12"/>
      <c r="F102" s="12"/>
      <c r="G102" s="11"/>
      <c r="H102" s="11"/>
      <c r="I102" s="10"/>
      <c r="J102" s="10"/>
      <c r="K102" s="10"/>
      <c r="L102" s="10"/>
      <c r="M102" s="10"/>
      <c r="N102" s="10"/>
      <c r="O102" s="10"/>
      <c r="P102" s="10"/>
      <c r="Q102" s="10"/>
      <c r="R102" s="10"/>
      <c r="S102" s="10"/>
      <c r="T102" s="10"/>
      <c r="U102" s="10"/>
      <c r="V102" s="10"/>
      <c r="W102" s="10"/>
      <c r="X102" s="10"/>
      <c r="Y102" s="11"/>
      <c r="Z102" s="10"/>
      <c r="AA102" s="11"/>
    </row>
    <row r="103" spans="1:27" s="16" customFormat="1" ht="15.75">
      <c r="A103" s="11"/>
      <c r="B103" s="13"/>
      <c r="C103" s="12"/>
      <c r="D103" s="12"/>
      <c r="E103" s="12"/>
      <c r="F103" s="12"/>
      <c r="G103" s="11"/>
      <c r="H103" s="11"/>
      <c r="I103" s="10"/>
      <c r="J103" s="10"/>
      <c r="K103" s="10"/>
      <c r="L103" s="10"/>
      <c r="M103" s="10"/>
      <c r="N103" s="10"/>
      <c r="O103" s="10"/>
      <c r="P103" s="10"/>
      <c r="Q103" s="10"/>
      <c r="R103" s="10"/>
      <c r="S103" s="10"/>
      <c r="T103" s="10"/>
      <c r="U103" s="10"/>
      <c r="V103" s="10"/>
      <c r="W103" s="10"/>
      <c r="X103" s="10"/>
      <c r="Y103" s="11"/>
      <c r="Z103" s="10"/>
      <c r="AA103" s="11"/>
    </row>
    <row r="104" spans="1:27" s="16" customFormat="1" ht="15.75">
      <c r="A104" s="11"/>
      <c r="B104" s="13"/>
      <c r="C104" s="12"/>
      <c r="D104" s="12"/>
      <c r="E104" s="12"/>
      <c r="F104" s="12"/>
      <c r="G104" s="11"/>
      <c r="H104" s="11"/>
      <c r="I104" s="10"/>
      <c r="J104" s="10"/>
      <c r="K104" s="10"/>
      <c r="L104" s="10"/>
      <c r="M104" s="10"/>
      <c r="N104" s="10"/>
      <c r="O104" s="10"/>
      <c r="P104" s="10"/>
      <c r="Q104" s="10"/>
      <c r="R104" s="10"/>
      <c r="S104" s="10"/>
      <c r="T104" s="10"/>
      <c r="U104" s="10"/>
      <c r="V104" s="10"/>
      <c r="W104" s="10"/>
      <c r="X104" s="10"/>
      <c r="Y104" s="11"/>
      <c r="Z104" s="10"/>
      <c r="AA104" s="11"/>
    </row>
    <row r="105" spans="1:27" s="16" customFormat="1" ht="15.75">
      <c r="A105" s="11"/>
      <c r="B105" s="13"/>
      <c r="C105" s="12"/>
      <c r="D105" s="12"/>
      <c r="E105" s="12"/>
      <c r="F105" s="12"/>
      <c r="G105" s="11"/>
      <c r="H105" s="11"/>
      <c r="I105" s="10"/>
      <c r="J105" s="10"/>
      <c r="K105" s="10"/>
      <c r="L105" s="10"/>
      <c r="M105" s="10"/>
      <c r="N105" s="10"/>
      <c r="O105" s="10"/>
      <c r="P105" s="10"/>
      <c r="Q105" s="10"/>
      <c r="R105" s="10"/>
      <c r="S105" s="10"/>
      <c r="T105" s="10"/>
      <c r="U105" s="10"/>
      <c r="V105" s="10"/>
      <c r="W105" s="10"/>
      <c r="X105" s="10"/>
      <c r="Y105" s="11"/>
      <c r="Z105" s="10"/>
      <c r="AA105" s="11"/>
    </row>
    <row r="106" spans="1:27" s="16" customFormat="1" ht="15.75">
      <c r="A106" s="11"/>
      <c r="B106" s="13"/>
      <c r="C106" s="12"/>
      <c r="D106" s="12"/>
      <c r="E106" s="12"/>
      <c r="F106" s="12"/>
      <c r="G106" s="11"/>
      <c r="H106" s="11"/>
      <c r="I106" s="10"/>
      <c r="J106" s="10"/>
      <c r="K106" s="10"/>
      <c r="L106" s="10"/>
      <c r="M106" s="10"/>
      <c r="N106" s="10"/>
      <c r="O106" s="10"/>
      <c r="P106" s="10"/>
      <c r="Q106" s="10"/>
      <c r="R106" s="10"/>
      <c r="S106" s="10"/>
      <c r="T106" s="10"/>
      <c r="U106" s="10"/>
      <c r="V106" s="10"/>
      <c r="W106" s="10"/>
      <c r="X106" s="10"/>
      <c r="Y106" s="11"/>
      <c r="Z106" s="10"/>
      <c r="AA106" s="11"/>
    </row>
    <row r="107" spans="1:27" s="16" customFormat="1" ht="15.75">
      <c r="A107" s="11"/>
      <c r="B107" s="13"/>
      <c r="C107" s="12"/>
      <c r="D107" s="12"/>
      <c r="E107" s="12"/>
      <c r="F107" s="12"/>
      <c r="G107" s="11"/>
      <c r="H107" s="11"/>
      <c r="I107" s="10"/>
      <c r="J107" s="10"/>
      <c r="K107" s="10"/>
      <c r="L107" s="10"/>
      <c r="M107" s="10"/>
      <c r="N107" s="10"/>
      <c r="O107" s="10"/>
      <c r="P107" s="10"/>
      <c r="Q107" s="10"/>
      <c r="R107" s="10"/>
      <c r="S107" s="10"/>
      <c r="T107" s="10"/>
      <c r="U107" s="10"/>
      <c r="V107" s="10"/>
      <c r="W107" s="10"/>
      <c r="X107" s="10"/>
      <c r="Y107" s="11"/>
      <c r="Z107" s="10"/>
      <c r="AA107" s="11"/>
    </row>
    <row r="108" spans="1:27" s="16" customFormat="1" ht="15.75">
      <c r="A108" s="11"/>
      <c r="B108" s="13"/>
      <c r="C108" s="12"/>
      <c r="D108" s="12"/>
      <c r="E108" s="12"/>
      <c r="F108" s="12"/>
      <c r="G108" s="11"/>
      <c r="H108" s="11"/>
      <c r="I108" s="10"/>
      <c r="J108" s="10"/>
      <c r="K108" s="10"/>
      <c r="L108" s="10"/>
      <c r="M108" s="10"/>
      <c r="N108" s="10"/>
      <c r="O108" s="10"/>
      <c r="P108" s="10"/>
      <c r="Q108" s="10"/>
      <c r="R108" s="10"/>
      <c r="S108" s="10"/>
      <c r="T108" s="10"/>
      <c r="U108" s="10"/>
      <c r="V108" s="10"/>
      <c r="W108" s="10"/>
      <c r="X108" s="10"/>
      <c r="Y108" s="11"/>
      <c r="Z108" s="10"/>
      <c r="AA108" s="11"/>
    </row>
    <row r="109" spans="1:27" s="16" customFormat="1" ht="15.75">
      <c r="A109" s="11"/>
      <c r="B109" s="13"/>
      <c r="C109" s="12"/>
      <c r="D109" s="12"/>
      <c r="E109" s="12"/>
      <c r="F109" s="12"/>
      <c r="G109" s="11"/>
      <c r="H109" s="11"/>
      <c r="I109" s="10"/>
      <c r="J109" s="10"/>
      <c r="K109" s="10"/>
      <c r="L109" s="10"/>
      <c r="M109" s="10"/>
      <c r="N109" s="10"/>
      <c r="O109" s="10"/>
      <c r="P109" s="10"/>
      <c r="Q109" s="10"/>
      <c r="R109" s="10"/>
      <c r="S109" s="10"/>
      <c r="T109" s="10"/>
      <c r="U109" s="10"/>
      <c r="V109" s="10"/>
      <c r="W109" s="10"/>
      <c r="X109" s="10"/>
      <c r="Y109" s="11"/>
      <c r="Z109" s="10"/>
      <c r="AA109" s="11"/>
    </row>
    <row r="110" spans="1:27" s="16" customFormat="1" ht="15.75">
      <c r="A110" s="11"/>
      <c r="B110" s="13"/>
      <c r="C110" s="12"/>
      <c r="D110" s="12"/>
      <c r="E110" s="12"/>
      <c r="F110" s="12"/>
      <c r="G110" s="11"/>
      <c r="H110" s="11"/>
      <c r="I110" s="10"/>
      <c r="J110" s="10"/>
      <c r="K110" s="10"/>
      <c r="L110" s="10"/>
      <c r="M110" s="10"/>
      <c r="N110" s="10"/>
      <c r="O110" s="10"/>
      <c r="P110" s="10"/>
      <c r="Q110" s="10"/>
      <c r="R110" s="10"/>
      <c r="S110" s="10"/>
      <c r="T110" s="10"/>
      <c r="U110" s="10"/>
      <c r="V110" s="10"/>
      <c r="W110" s="10"/>
      <c r="X110" s="10"/>
      <c r="Y110" s="11"/>
      <c r="Z110" s="10"/>
      <c r="AA110" s="11"/>
    </row>
    <row r="111" spans="1:27" s="16" customFormat="1" ht="15.75">
      <c r="A111" s="11"/>
      <c r="B111" s="13"/>
      <c r="C111" s="12"/>
      <c r="D111" s="12"/>
      <c r="E111" s="12"/>
      <c r="F111" s="12"/>
      <c r="G111" s="11"/>
      <c r="H111" s="11"/>
      <c r="I111" s="10"/>
      <c r="J111" s="10"/>
      <c r="K111" s="10"/>
      <c r="L111" s="10"/>
      <c r="M111" s="10"/>
      <c r="N111" s="10"/>
      <c r="O111" s="10"/>
      <c r="P111" s="10"/>
      <c r="Q111" s="10"/>
      <c r="R111" s="10"/>
      <c r="S111" s="10"/>
      <c r="T111" s="10"/>
      <c r="U111" s="10"/>
      <c r="V111" s="10"/>
      <c r="W111" s="10"/>
      <c r="X111" s="10"/>
      <c r="Y111" s="11"/>
      <c r="Z111" s="10"/>
      <c r="AA111" s="11"/>
    </row>
    <row r="112" spans="1:27" s="16" customFormat="1" ht="15.75">
      <c r="A112" s="11"/>
      <c r="B112" s="13"/>
      <c r="C112" s="12"/>
      <c r="D112" s="12"/>
      <c r="E112" s="12"/>
      <c r="F112" s="12"/>
      <c r="G112" s="11"/>
      <c r="H112" s="11"/>
      <c r="I112" s="10"/>
      <c r="J112" s="10"/>
      <c r="K112" s="10"/>
      <c r="L112" s="10"/>
      <c r="M112" s="10"/>
      <c r="N112" s="10"/>
      <c r="O112" s="10"/>
      <c r="P112" s="10"/>
      <c r="Q112" s="10"/>
      <c r="R112" s="10"/>
      <c r="S112" s="10"/>
      <c r="T112" s="10"/>
      <c r="U112" s="10"/>
      <c r="V112" s="10"/>
      <c r="W112" s="10"/>
      <c r="X112" s="10"/>
      <c r="Y112" s="11"/>
      <c r="Z112" s="10"/>
      <c r="AA112" s="11"/>
    </row>
    <row r="113" spans="1:27" s="16" customFormat="1" ht="15.75">
      <c r="A113" s="11"/>
      <c r="B113" s="13"/>
      <c r="C113" s="12"/>
      <c r="D113" s="12"/>
      <c r="E113" s="12"/>
      <c r="F113" s="12"/>
      <c r="G113" s="11"/>
      <c r="H113" s="11"/>
      <c r="I113" s="10"/>
      <c r="J113" s="10"/>
      <c r="K113" s="10"/>
      <c r="L113" s="10"/>
      <c r="M113" s="10"/>
      <c r="N113" s="10"/>
      <c r="O113" s="10"/>
      <c r="P113" s="10"/>
      <c r="Q113" s="10"/>
      <c r="R113" s="10"/>
      <c r="S113" s="10"/>
      <c r="T113" s="10"/>
      <c r="U113" s="10"/>
      <c r="V113" s="10"/>
      <c r="W113" s="10"/>
      <c r="X113" s="10"/>
      <c r="Y113" s="11"/>
      <c r="Z113" s="10"/>
      <c r="AA113" s="11"/>
    </row>
    <row r="114" spans="1:27" s="16" customFormat="1" ht="15.75">
      <c r="A114" s="11"/>
      <c r="B114" s="13"/>
      <c r="C114" s="12"/>
      <c r="D114" s="12"/>
      <c r="E114" s="12"/>
      <c r="F114" s="12"/>
      <c r="G114" s="11"/>
      <c r="H114" s="11"/>
      <c r="I114" s="10"/>
      <c r="J114" s="10"/>
      <c r="K114" s="10"/>
      <c r="L114" s="10"/>
      <c r="M114" s="10"/>
      <c r="N114" s="10"/>
      <c r="O114" s="10"/>
      <c r="P114" s="10"/>
      <c r="Q114" s="10"/>
      <c r="R114" s="10"/>
      <c r="S114" s="10"/>
      <c r="T114" s="10"/>
      <c r="U114" s="10"/>
      <c r="V114" s="10"/>
      <c r="W114" s="10"/>
      <c r="X114" s="10"/>
      <c r="Y114" s="11"/>
      <c r="Z114" s="10"/>
      <c r="AA114" s="11"/>
    </row>
    <row r="115" spans="1:27" s="16" customFormat="1" ht="15.75">
      <c r="A115" s="11"/>
      <c r="B115" s="13"/>
      <c r="C115" s="12"/>
      <c r="D115" s="12"/>
      <c r="E115" s="12"/>
      <c r="F115" s="12"/>
      <c r="G115" s="11"/>
      <c r="H115" s="11"/>
      <c r="I115" s="10"/>
      <c r="J115" s="10"/>
      <c r="K115" s="10"/>
      <c r="L115" s="10"/>
      <c r="M115" s="10"/>
      <c r="N115" s="10"/>
      <c r="O115" s="10"/>
      <c r="P115" s="10"/>
      <c r="Q115" s="10"/>
      <c r="R115" s="10"/>
      <c r="S115" s="10"/>
      <c r="T115" s="10"/>
      <c r="U115" s="10"/>
      <c r="V115" s="10"/>
      <c r="W115" s="10"/>
      <c r="X115" s="10"/>
      <c r="Y115" s="11"/>
      <c r="Z115" s="10"/>
      <c r="AA115" s="11"/>
    </row>
    <row r="116" spans="1:27" s="16" customFormat="1" ht="15.75">
      <c r="A116" s="11"/>
      <c r="B116" s="13"/>
      <c r="C116" s="12"/>
      <c r="D116" s="12"/>
      <c r="E116" s="12"/>
      <c r="F116" s="12"/>
      <c r="G116" s="11"/>
      <c r="H116" s="11"/>
      <c r="I116" s="10"/>
      <c r="J116" s="10"/>
      <c r="K116" s="10"/>
      <c r="L116" s="10"/>
      <c r="M116" s="10"/>
      <c r="N116" s="10"/>
      <c r="O116" s="10"/>
      <c r="P116" s="10"/>
      <c r="Q116" s="10"/>
      <c r="R116" s="10"/>
      <c r="S116" s="10"/>
      <c r="T116" s="10"/>
      <c r="U116" s="10"/>
      <c r="V116" s="10"/>
      <c r="W116" s="10"/>
      <c r="X116" s="10"/>
      <c r="Y116" s="11"/>
      <c r="Z116" s="10"/>
      <c r="AA116" s="11"/>
    </row>
    <row r="117" spans="1:27" s="16" customFormat="1" ht="15.75">
      <c r="A117" s="11"/>
      <c r="B117" s="13"/>
      <c r="C117" s="12"/>
      <c r="D117" s="12"/>
      <c r="E117" s="12"/>
      <c r="F117" s="12"/>
      <c r="G117" s="11"/>
      <c r="H117" s="11"/>
      <c r="I117" s="10"/>
      <c r="J117" s="10"/>
      <c r="K117" s="10"/>
      <c r="L117" s="10"/>
      <c r="M117" s="10"/>
      <c r="N117" s="10"/>
      <c r="O117" s="10"/>
      <c r="P117" s="10"/>
      <c r="Q117" s="10"/>
      <c r="R117" s="10"/>
      <c r="S117" s="10"/>
      <c r="T117" s="10"/>
      <c r="U117" s="10"/>
      <c r="V117" s="10"/>
      <c r="W117" s="10"/>
      <c r="X117" s="10"/>
      <c r="Y117" s="11"/>
      <c r="Z117" s="10"/>
      <c r="AA117" s="11"/>
    </row>
    <row r="118" spans="1:27" s="16" customFormat="1" ht="15.75">
      <c r="A118" s="11"/>
      <c r="B118" s="13"/>
      <c r="C118" s="12"/>
      <c r="D118" s="12"/>
      <c r="E118" s="12"/>
      <c r="F118" s="12"/>
      <c r="G118" s="11"/>
      <c r="H118" s="11"/>
      <c r="I118" s="10"/>
      <c r="J118" s="10"/>
      <c r="K118" s="10"/>
      <c r="L118" s="10"/>
      <c r="M118" s="10"/>
      <c r="N118" s="10"/>
      <c r="O118" s="10"/>
      <c r="P118" s="10"/>
      <c r="Q118" s="10"/>
      <c r="R118" s="10"/>
      <c r="S118" s="10"/>
      <c r="T118" s="10"/>
      <c r="U118" s="10"/>
      <c r="V118" s="10"/>
      <c r="W118" s="10"/>
      <c r="X118" s="10"/>
      <c r="Y118" s="11"/>
      <c r="Z118" s="10"/>
      <c r="AA118" s="11"/>
    </row>
    <row r="119" spans="1:27" s="16" customFormat="1" ht="15.75">
      <c r="A119" s="11"/>
      <c r="B119" s="13"/>
      <c r="C119" s="12"/>
      <c r="D119" s="12"/>
      <c r="E119" s="12"/>
      <c r="F119" s="12"/>
      <c r="G119" s="11"/>
      <c r="H119" s="11"/>
      <c r="I119" s="10"/>
      <c r="J119" s="10"/>
      <c r="K119" s="10"/>
      <c r="L119" s="10"/>
      <c r="M119" s="10"/>
      <c r="N119" s="10"/>
      <c r="O119" s="10"/>
      <c r="P119" s="10"/>
      <c r="Q119" s="10"/>
      <c r="R119" s="10"/>
      <c r="S119" s="10"/>
      <c r="T119" s="10"/>
      <c r="U119" s="10"/>
      <c r="V119" s="10"/>
      <c r="W119" s="10"/>
      <c r="X119" s="10"/>
      <c r="Y119" s="11"/>
      <c r="Z119" s="10"/>
      <c r="AA119" s="11"/>
    </row>
    <row r="120" spans="1:27" s="16" customFormat="1" ht="15.75">
      <c r="A120" s="11"/>
      <c r="B120" s="13"/>
      <c r="C120" s="12"/>
      <c r="D120" s="12"/>
      <c r="E120" s="12"/>
      <c r="F120" s="12"/>
      <c r="G120" s="11"/>
      <c r="H120" s="11"/>
      <c r="I120" s="10"/>
      <c r="J120" s="10"/>
      <c r="K120" s="10"/>
      <c r="L120" s="10"/>
      <c r="M120" s="10"/>
      <c r="N120" s="10"/>
      <c r="O120" s="10"/>
      <c r="P120" s="10"/>
      <c r="Q120" s="10"/>
      <c r="R120" s="10"/>
      <c r="S120" s="10"/>
      <c r="T120" s="10"/>
      <c r="U120" s="10"/>
      <c r="V120" s="10"/>
      <c r="W120" s="10"/>
      <c r="X120" s="10"/>
      <c r="Y120" s="11"/>
      <c r="Z120" s="10"/>
      <c r="AA120" s="11"/>
    </row>
    <row r="121" spans="1:27" s="16" customFormat="1" ht="15.75">
      <c r="A121" s="11"/>
      <c r="B121" s="13"/>
      <c r="C121" s="12"/>
      <c r="D121" s="12"/>
      <c r="E121" s="12"/>
      <c r="F121" s="12"/>
      <c r="G121" s="11"/>
      <c r="H121" s="11"/>
      <c r="I121" s="10"/>
      <c r="J121" s="10"/>
      <c r="K121" s="10"/>
      <c r="L121" s="10"/>
      <c r="M121" s="10"/>
      <c r="N121" s="10"/>
      <c r="O121" s="10"/>
      <c r="P121" s="10"/>
      <c r="Q121" s="10"/>
      <c r="R121" s="10"/>
      <c r="S121" s="10"/>
      <c r="T121" s="10"/>
      <c r="U121" s="10"/>
      <c r="V121" s="10"/>
      <c r="W121" s="10"/>
      <c r="X121" s="10"/>
      <c r="Y121" s="11"/>
      <c r="Z121" s="10"/>
      <c r="AA121" s="11"/>
    </row>
    <row r="122" spans="1:27" s="16" customFormat="1" ht="15.75">
      <c r="A122" s="11"/>
      <c r="B122" s="13"/>
      <c r="C122" s="12"/>
      <c r="D122" s="12"/>
      <c r="E122" s="12"/>
      <c r="F122" s="12"/>
      <c r="G122" s="11"/>
      <c r="H122" s="11"/>
      <c r="I122" s="10"/>
      <c r="J122" s="10"/>
      <c r="K122" s="10"/>
      <c r="L122" s="10"/>
      <c r="M122" s="10"/>
      <c r="N122" s="10"/>
      <c r="O122" s="10"/>
      <c r="P122" s="10"/>
      <c r="Q122" s="10"/>
      <c r="R122" s="10"/>
      <c r="S122" s="10"/>
      <c r="T122" s="10"/>
      <c r="U122" s="10"/>
      <c r="V122" s="10"/>
      <c r="W122" s="10"/>
      <c r="X122" s="10"/>
      <c r="Y122" s="11"/>
      <c r="Z122" s="10"/>
      <c r="AA122" s="11"/>
    </row>
    <row r="123" spans="1:27" s="16" customFormat="1" ht="15.75">
      <c r="A123" s="11"/>
      <c r="B123" s="13"/>
      <c r="C123" s="12"/>
      <c r="D123" s="12"/>
      <c r="E123" s="12"/>
      <c r="F123" s="12"/>
      <c r="G123" s="11"/>
      <c r="H123" s="11"/>
      <c r="I123" s="10"/>
      <c r="J123" s="10"/>
      <c r="K123" s="10"/>
      <c r="L123" s="10"/>
      <c r="M123" s="10"/>
      <c r="N123" s="10"/>
      <c r="O123" s="10"/>
      <c r="P123" s="10"/>
      <c r="Q123" s="10"/>
      <c r="R123" s="10"/>
      <c r="S123" s="10"/>
      <c r="T123" s="10"/>
      <c r="U123" s="10"/>
      <c r="V123" s="10"/>
      <c r="W123" s="10"/>
      <c r="X123" s="10"/>
      <c r="Y123" s="11"/>
      <c r="Z123" s="10"/>
      <c r="AA123" s="11"/>
    </row>
    <row r="124" spans="1:27" s="16" customFormat="1" ht="15.75">
      <c r="A124" s="11"/>
      <c r="B124" s="13"/>
      <c r="C124" s="12"/>
      <c r="D124" s="12"/>
      <c r="E124" s="12"/>
      <c r="F124" s="12"/>
      <c r="G124" s="11"/>
      <c r="H124" s="11"/>
      <c r="I124" s="10"/>
      <c r="J124" s="10"/>
      <c r="K124" s="10"/>
      <c r="L124" s="10"/>
      <c r="M124" s="10"/>
      <c r="N124" s="10"/>
      <c r="O124" s="10"/>
      <c r="P124" s="10"/>
      <c r="Q124" s="10"/>
      <c r="R124" s="10"/>
      <c r="S124" s="10"/>
      <c r="T124" s="10"/>
      <c r="U124" s="10"/>
      <c r="V124" s="10"/>
      <c r="W124" s="10"/>
      <c r="X124" s="10"/>
      <c r="Y124" s="11"/>
      <c r="Z124" s="10"/>
      <c r="AA124" s="11"/>
    </row>
    <row r="125" spans="1:27" s="16" customFormat="1" ht="15.75">
      <c r="A125" s="11"/>
      <c r="B125" s="13"/>
      <c r="C125" s="12"/>
      <c r="D125" s="12"/>
      <c r="E125" s="12"/>
      <c r="F125" s="12"/>
      <c r="G125" s="11"/>
      <c r="H125" s="11"/>
      <c r="I125" s="10"/>
      <c r="J125" s="10"/>
      <c r="K125" s="10"/>
      <c r="L125" s="10"/>
      <c r="M125" s="10"/>
      <c r="N125" s="10"/>
      <c r="O125" s="10"/>
      <c r="P125" s="10"/>
      <c r="Q125" s="10"/>
      <c r="R125" s="10"/>
      <c r="S125" s="10"/>
      <c r="T125" s="10"/>
      <c r="U125" s="10"/>
      <c r="V125" s="10"/>
      <c r="W125" s="10"/>
      <c r="X125" s="10"/>
      <c r="Y125" s="11"/>
      <c r="Z125" s="10"/>
      <c r="AA125" s="11"/>
    </row>
    <row r="126" spans="1:27" s="16" customFormat="1" ht="15.75">
      <c r="A126" s="11"/>
      <c r="B126" s="13"/>
      <c r="C126" s="12"/>
      <c r="D126" s="12"/>
      <c r="E126" s="12"/>
      <c r="F126" s="12"/>
      <c r="G126" s="11"/>
      <c r="H126" s="11"/>
      <c r="I126" s="10"/>
      <c r="J126" s="10"/>
      <c r="K126" s="10"/>
      <c r="L126" s="10"/>
      <c r="M126" s="10"/>
      <c r="N126" s="10"/>
      <c r="O126" s="10"/>
      <c r="P126" s="10"/>
      <c r="Q126" s="10"/>
      <c r="R126" s="10"/>
      <c r="S126" s="10"/>
      <c r="T126" s="10"/>
      <c r="U126" s="10"/>
      <c r="V126" s="10"/>
      <c r="W126" s="10"/>
      <c r="X126" s="10"/>
      <c r="Y126" s="11"/>
      <c r="Z126" s="10"/>
      <c r="AA126" s="11"/>
    </row>
    <row r="127" spans="1:27" s="16" customFormat="1" ht="15.75">
      <c r="A127" s="11"/>
      <c r="B127" s="13"/>
      <c r="C127" s="12"/>
      <c r="D127" s="12"/>
      <c r="E127" s="12"/>
      <c r="F127" s="12"/>
      <c r="G127" s="11"/>
      <c r="H127" s="11"/>
      <c r="I127" s="10"/>
      <c r="J127" s="10"/>
      <c r="K127" s="10"/>
      <c r="L127" s="10"/>
      <c r="M127" s="10"/>
      <c r="N127" s="10"/>
      <c r="O127" s="10"/>
      <c r="P127" s="10"/>
      <c r="Q127" s="10"/>
      <c r="R127" s="10"/>
      <c r="S127" s="10"/>
      <c r="T127" s="10"/>
      <c r="U127" s="10"/>
      <c r="V127" s="10"/>
      <c r="W127" s="10"/>
      <c r="X127" s="10"/>
      <c r="Y127" s="11"/>
      <c r="Z127" s="10"/>
      <c r="AA127" s="11"/>
    </row>
    <row r="128" spans="1:27" s="16" customFormat="1" ht="15.75">
      <c r="A128" s="11"/>
      <c r="B128" s="13"/>
      <c r="C128" s="12"/>
      <c r="D128" s="12"/>
      <c r="E128" s="12"/>
      <c r="F128" s="12"/>
      <c r="G128" s="11"/>
      <c r="H128" s="11"/>
      <c r="I128" s="10"/>
      <c r="J128" s="10"/>
      <c r="K128" s="10"/>
      <c r="L128" s="10"/>
      <c r="M128" s="10"/>
      <c r="N128" s="10"/>
      <c r="O128" s="10"/>
      <c r="P128" s="10"/>
      <c r="Q128" s="10"/>
      <c r="R128" s="10"/>
      <c r="S128" s="10"/>
      <c r="T128" s="10"/>
      <c r="U128" s="10"/>
      <c r="V128" s="10"/>
      <c r="W128" s="10"/>
      <c r="X128" s="10"/>
      <c r="Y128" s="11"/>
      <c r="Z128" s="10"/>
      <c r="AA128" s="11"/>
    </row>
    <row r="129" spans="1:27" s="16" customFormat="1" ht="15.75">
      <c r="A129" s="11"/>
      <c r="B129" s="13"/>
      <c r="C129" s="12"/>
      <c r="D129" s="12"/>
      <c r="E129" s="12"/>
      <c r="F129" s="12"/>
      <c r="G129" s="11"/>
      <c r="H129" s="11"/>
      <c r="I129" s="10"/>
      <c r="J129" s="10"/>
      <c r="K129" s="10"/>
      <c r="L129" s="10"/>
      <c r="M129" s="10"/>
      <c r="N129" s="10"/>
      <c r="O129" s="10"/>
      <c r="P129" s="10"/>
      <c r="Q129" s="10"/>
      <c r="R129" s="10"/>
      <c r="S129" s="10"/>
      <c r="T129" s="10"/>
      <c r="U129" s="10"/>
      <c r="V129" s="10"/>
      <c r="W129" s="10"/>
      <c r="X129" s="10"/>
      <c r="Y129" s="11"/>
      <c r="Z129" s="10"/>
      <c r="AA129" s="11"/>
    </row>
    <row r="130" spans="1:27" s="16" customFormat="1" ht="15.75">
      <c r="A130" s="11"/>
      <c r="B130" s="13"/>
      <c r="C130" s="12"/>
      <c r="D130" s="12"/>
      <c r="E130" s="12"/>
      <c r="F130" s="12"/>
      <c r="G130" s="11"/>
      <c r="H130" s="11"/>
      <c r="I130" s="10"/>
      <c r="J130" s="10"/>
      <c r="K130" s="10"/>
      <c r="L130" s="10"/>
      <c r="M130" s="10"/>
      <c r="N130" s="10"/>
      <c r="O130" s="10"/>
      <c r="P130" s="10"/>
      <c r="Q130" s="10"/>
      <c r="R130" s="10"/>
      <c r="S130" s="10"/>
      <c r="T130" s="10"/>
      <c r="U130" s="10"/>
      <c r="V130" s="10"/>
      <c r="W130" s="10"/>
      <c r="X130" s="10"/>
      <c r="Y130" s="11"/>
      <c r="Z130" s="10"/>
      <c r="AA130" s="11"/>
    </row>
    <row r="131" spans="1:27" s="16" customFormat="1" ht="15.75">
      <c r="A131" s="11"/>
      <c r="B131" s="13"/>
      <c r="C131" s="12"/>
      <c r="D131" s="12"/>
      <c r="E131" s="12"/>
      <c r="F131" s="12"/>
      <c r="G131" s="11"/>
      <c r="H131" s="11"/>
      <c r="I131" s="10"/>
      <c r="J131" s="10"/>
      <c r="K131" s="10"/>
      <c r="L131" s="10"/>
      <c r="M131" s="10"/>
      <c r="N131" s="10"/>
      <c r="O131" s="10"/>
      <c r="P131" s="10"/>
      <c r="Q131" s="10"/>
      <c r="R131" s="10"/>
      <c r="S131" s="10"/>
      <c r="T131" s="10"/>
      <c r="U131" s="10"/>
      <c r="V131" s="10"/>
      <c r="W131" s="10"/>
      <c r="X131" s="10"/>
      <c r="Y131" s="11"/>
      <c r="Z131" s="10"/>
      <c r="AA131" s="11"/>
    </row>
    <row r="132" spans="1:27" s="16" customFormat="1" ht="15.75">
      <c r="A132" s="11"/>
      <c r="B132" s="13"/>
      <c r="C132" s="12"/>
      <c r="D132" s="12"/>
      <c r="E132" s="12"/>
      <c r="F132" s="12"/>
      <c r="G132" s="11"/>
      <c r="H132" s="11"/>
      <c r="I132" s="10"/>
      <c r="J132" s="10"/>
      <c r="K132" s="10"/>
      <c r="L132" s="10"/>
      <c r="M132" s="10"/>
      <c r="N132" s="10"/>
      <c r="O132" s="10"/>
      <c r="P132" s="10"/>
      <c r="Q132" s="10"/>
      <c r="R132" s="10"/>
      <c r="S132" s="10"/>
      <c r="T132" s="10"/>
      <c r="U132" s="10"/>
      <c r="V132" s="10"/>
      <c r="W132" s="10"/>
      <c r="X132" s="10"/>
      <c r="Y132" s="11"/>
      <c r="Z132" s="10"/>
      <c r="AA132" s="11"/>
    </row>
    <row r="133" spans="1:27" s="16" customFormat="1" ht="15.75">
      <c r="A133" s="11"/>
      <c r="B133" s="13"/>
      <c r="C133" s="12"/>
      <c r="D133" s="12"/>
      <c r="E133" s="12"/>
      <c r="F133" s="12"/>
      <c r="G133" s="11"/>
      <c r="H133" s="11"/>
      <c r="I133" s="10"/>
      <c r="J133" s="10"/>
      <c r="K133" s="10"/>
      <c r="L133" s="10"/>
      <c r="M133" s="10"/>
      <c r="N133" s="10"/>
      <c r="O133" s="10"/>
      <c r="P133" s="10"/>
      <c r="Q133" s="10"/>
      <c r="R133" s="10"/>
      <c r="S133" s="10"/>
      <c r="T133" s="10"/>
      <c r="U133" s="10"/>
      <c r="V133" s="10"/>
      <c r="W133" s="10"/>
      <c r="X133" s="10"/>
      <c r="Y133" s="11"/>
      <c r="Z133" s="10"/>
      <c r="AA133" s="11"/>
    </row>
    <row r="134" spans="1:27" s="16" customFormat="1" ht="15.75">
      <c r="A134" s="11"/>
      <c r="B134" s="13"/>
      <c r="C134" s="12"/>
      <c r="D134" s="12"/>
      <c r="E134" s="12"/>
      <c r="F134" s="12"/>
      <c r="G134" s="11"/>
      <c r="H134" s="11"/>
      <c r="I134" s="10"/>
      <c r="J134" s="10"/>
      <c r="K134" s="10"/>
      <c r="L134" s="10"/>
      <c r="M134" s="10"/>
      <c r="N134" s="10"/>
      <c r="O134" s="10"/>
      <c r="P134" s="10"/>
      <c r="Q134" s="10"/>
      <c r="R134" s="10"/>
      <c r="S134" s="10"/>
      <c r="T134" s="10"/>
      <c r="U134" s="10"/>
      <c r="V134" s="10"/>
      <c r="W134" s="10"/>
      <c r="X134" s="10"/>
      <c r="Y134" s="11"/>
      <c r="Z134" s="10"/>
      <c r="AA134" s="11"/>
    </row>
    <row r="135" spans="1:27" s="16" customFormat="1" ht="15.75">
      <c r="A135" s="11"/>
      <c r="B135" s="13"/>
      <c r="C135" s="12"/>
      <c r="D135" s="12"/>
      <c r="E135" s="12"/>
      <c r="F135" s="12"/>
      <c r="G135" s="11"/>
      <c r="H135" s="11"/>
      <c r="I135" s="10"/>
      <c r="J135" s="10"/>
      <c r="K135" s="10"/>
      <c r="L135" s="10"/>
      <c r="M135" s="10"/>
      <c r="N135" s="10"/>
      <c r="O135" s="10"/>
      <c r="P135" s="10"/>
      <c r="Q135" s="10"/>
      <c r="R135" s="10"/>
      <c r="S135" s="10"/>
      <c r="T135" s="10"/>
      <c r="U135" s="10"/>
      <c r="V135" s="10"/>
      <c r="W135" s="10"/>
      <c r="X135" s="10"/>
      <c r="Y135" s="11"/>
      <c r="Z135" s="10"/>
      <c r="AA135" s="11"/>
    </row>
    <row r="136" spans="1:27" s="16" customFormat="1" ht="15.75">
      <c r="A136" s="11"/>
      <c r="B136" s="13"/>
      <c r="C136" s="12"/>
      <c r="D136" s="12"/>
      <c r="E136" s="12"/>
      <c r="F136" s="12"/>
      <c r="G136" s="11"/>
      <c r="H136" s="11"/>
      <c r="I136" s="10"/>
      <c r="J136" s="10"/>
      <c r="K136" s="10"/>
      <c r="L136" s="10"/>
      <c r="M136" s="10"/>
      <c r="N136" s="10"/>
      <c r="O136" s="10"/>
      <c r="P136" s="10"/>
      <c r="Q136" s="10"/>
      <c r="R136" s="10"/>
      <c r="S136" s="10"/>
      <c r="T136" s="10"/>
      <c r="U136" s="10"/>
      <c r="V136" s="10"/>
      <c r="W136" s="10"/>
      <c r="X136" s="10"/>
      <c r="Y136" s="11"/>
      <c r="Z136" s="10"/>
      <c r="AA136" s="11"/>
    </row>
    <row r="137" spans="1:27" s="16" customFormat="1" ht="15.75">
      <c r="A137" s="11"/>
      <c r="B137" s="13"/>
      <c r="C137" s="12"/>
      <c r="D137" s="12"/>
      <c r="E137" s="12"/>
      <c r="F137" s="12"/>
      <c r="G137" s="11"/>
      <c r="H137" s="11"/>
      <c r="I137" s="10"/>
      <c r="J137" s="10"/>
      <c r="K137" s="10"/>
      <c r="L137" s="10"/>
      <c r="M137" s="10"/>
      <c r="N137" s="10"/>
      <c r="O137" s="10"/>
      <c r="P137" s="10"/>
      <c r="Q137" s="10"/>
      <c r="R137" s="10"/>
      <c r="S137" s="10"/>
      <c r="T137" s="10"/>
      <c r="U137" s="10"/>
      <c r="V137" s="10"/>
      <c r="W137" s="10"/>
      <c r="X137" s="10"/>
      <c r="Y137" s="11"/>
      <c r="Z137" s="10"/>
      <c r="AA137" s="11"/>
    </row>
    <row r="138" spans="1:27" s="16" customFormat="1" ht="15.75">
      <c r="A138" s="11"/>
      <c r="B138" s="13"/>
      <c r="C138" s="12"/>
      <c r="D138" s="12"/>
      <c r="E138" s="12"/>
      <c r="F138" s="12"/>
      <c r="G138" s="11"/>
      <c r="H138" s="11"/>
      <c r="I138" s="10"/>
      <c r="J138" s="10"/>
      <c r="K138" s="10"/>
      <c r="L138" s="10"/>
      <c r="M138" s="10"/>
      <c r="N138" s="10"/>
      <c r="O138" s="10"/>
      <c r="P138" s="10"/>
      <c r="Q138" s="10"/>
      <c r="R138" s="10"/>
      <c r="S138" s="10"/>
      <c r="T138" s="10"/>
      <c r="U138" s="10"/>
      <c r="V138" s="10"/>
      <c r="W138" s="10"/>
      <c r="X138" s="10"/>
      <c r="Y138" s="11"/>
      <c r="Z138" s="10"/>
      <c r="AA138" s="11"/>
    </row>
    <row r="139" spans="1:27" s="16" customFormat="1" ht="15.75">
      <c r="A139" s="11"/>
      <c r="B139" s="13"/>
      <c r="C139" s="12"/>
      <c r="D139" s="12"/>
      <c r="E139" s="12"/>
      <c r="F139" s="12"/>
      <c r="G139" s="11"/>
      <c r="H139" s="11"/>
      <c r="I139" s="10"/>
      <c r="J139" s="10"/>
      <c r="K139" s="10"/>
      <c r="L139" s="10"/>
      <c r="M139" s="10"/>
      <c r="N139" s="10"/>
      <c r="O139" s="10"/>
      <c r="P139" s="10"/>
      <c r="Q139" s="10"/>
      <c r="R139" s="10"/>
      <c r="S139" s="10"/>
      <c r="T139" s="10"/>
      <c r="U139" s="10"/>
      <c r="V139" s="10"/>
      <c r="W139" s="10"/>
      <c r="X139" s="10"/>
      <c r="Y139" s="11"/>
      <c r="Z139" s="10"/>
      <c r="AA139" s="11"/>
    </row>
    <row r="140" spans="1:27" s="16" customFormat="1" ht="15.75">
      <c r="A140" s="11"/>
      <c r="B140" s="13"/>
      <c r="C140" s="12"/>
      <c r="D140" s="12"/>
      <c r="E140" s="12"/>
      <c r="F140" s="12"/>
      <c r="G140" s="11"/>
      <c r="H140" s="11"/>
      <c r="I140" s="10"/>
      <c r="J140" s="10"/>
      <c r="K140" s="10"/>
      <c r="L140" s="10"/>
      <c r="M140" s="10"/>
      <c r="N140" s="10"/>
      <c r="O140" s="10"/>
      <c r="P140" s="10"/>
      <c r="Q140" s="10"/>
      <c r="R140" s="10"/>
      <c r="S140" s="10"/>
      <c r="T140" s="10"/>
      <c r="U140" s="10"/>
      <c r="V140" s="10"/>
      <c r="W140" s="10"/>
      <c r="X140" s="10"/>
      <c r="Y140" s="11"/>
      <c r="Z140" s="10"/>
      <c r="AA140" s="11"/>
    </row>
    <row r="141" spans="1:27" s="16" customFormat="1" ht="15.75">
      <c r="A141" s="11"/>
      <c r="B141" s="13"/>
      <c r="C141" s="12"/>
      <c r="D141" s="12"/>
      <c r="E141" s="12"/>
      <c r="F141" s="12"/>
      <c r="G141" s="11"/>
      <c r="H141" s="11"/>
      <c r="I141" s="10"/>
      <c r="J141" s="10"/>
      <c r="K141" s="10"/>
      <c r="L141" s="10"/>
      <c r="M141" s="10"/>
      <c r="N141" s="10"/>
      <c r="O141" s="10"/>
      <c r="P141" s="10"/>
      <c r="Q141" s="10"/>
      <c r="R141" s="10"/>
      <c r="S141" s="10"/>
      <c r="T141" s="10"/>
      <c r="U141" s="10"/>
      <c r="V141" s="10"/>
      <c r="W141" s="10"/>
      <c r="X141" s="10"/>
      <c r="Y141" s="11"/>
      <c r="Z141" s="10"/>
      <c r="AA141" s="11"/>
    </row>
    <row r="142" spans="1:27" s="16" customFormat="1" ht="15.75">
      <c r="A142" s="11"/>
      <c r="B142" s="13"/>
      <c r="C142" s="12"/>
      <c r="D142" s="12"/>
      <c r="E142" s="12"/>
      <c r="F142" s="12"/>
      <c r="G142" s="11"/>
      <c r="H142" s="11"/>
      <c r="I142" s="10"/>
      <c r="J142" s="10"/>
      <c r="K142" s="10"/>
      <c r="L142" s="10"/>
      <c r="M142" s="10"/>
      <c r="N142" s="10"/>
      <c r="O142" s="10"/>
      <c r="P142" s="10"/>
      <c r="Q142" s="10"/>
      <c r="R142" s="10"/>
      <c r="S142" s="10"/>
      <c r="T142" s="10"/>
      <c r="U142" s="10"/>
      <c r="V142" s="10"/>
      <c r="W142" s="10"/>
      <c r="X142" s="10"/>
      <c r="Y142" s="11"/>
      <c r="Z142" s="10"/>
      <c r="AA142" s="11"/>
    </row>
    <row r="143" spans="1:27" s="16" customFormat="1" ht="15.75">
      <c r="A143" s="11"/>
      <c r="B143" s="13"/>
      <c r="C143" s="12"/>
      <c r="D143" s="12"/>
      <c r="E143" s="12"/>
      <c r="F143" s="12"/>
      <c r="G143" s="11"/>
      <c r="H143" s="11"/>
      <c r="I143" s="10"/>
      <c r="J143" s="10"/>
      <c r="K143" s="10"/>
      <c r="L143" s="10"/>
      <c r="M143" s="10"/>
      <c r="N143" s="10"/>
      <c r="O143" s="10"/>
      <c r="P143" s="10"/>
      <c r="Q143" s="10"/>
      <c r="R143" s="10"/>
      <c r="S143" s="10"/>
      <c r="T143" s="10"/>
      <c r="U143" s="10"/>
      <c r="V143" s="10"/>
      <c r="W143" s="10"/>
      <c r="X143" s="10"/>
      <c r="Y143" s="11"/>
      <c r="Z143" s="10"/>
      <c r="AA143" s="11"/>
    </row>
    <row r="144" spans="1:27" s="16" customFormat="1" ht="15.75">
      <c r="A144" s="11"/>
      <c r="B144" s="13"/>
      <c r="C144" s="12"/>
      <c r="D144" s="12"/>
      <c r="E144" s="12"/>
      <c r="F144" s="12"/>
      <c r="G144" s="11"/>
      <c r="H144" s="11"/>
      <c r="I144" s="10"/>
      <c r="J144" s="10"/>
      <c r="K144" s="10"/>
      <c r="L144" s="10"/>
      <c r="M144" s="10"/>
      <c r="N144" s="10"/>
      <c r="O144" s="10"/>
      <c r="P144" s="10"/>
      <c r="Q144" s="10"/>
      <c r="R144" s="10"/>
      <c r="S144" s="10"/>
      <c r="T144" s="10"/>
      <c r="U144" s="10"/>
      <c r="V144" s="10"/>
      <c r="W144" s="10"/>
      <c r="X144" s="10"/>
      <c r="Y144" s="11"/>
      <c r="Z144" s="10"/>
      <c r="AA144" s="11"/>
    </row>
    <row r="145" spans="1:27" s="16" customFormat="1" ht="15.75">
      <c r="A145" s="11"/>
      <c r="B145" s="13"/>
      <c r="C145" s="12"/>
      <c r="D145" s="12"/>
      <c r="E145" s="12"/>
      <c r="F145" s="12"/>
      <c r="G145" s="11"/>
      <c r="H145" s="11"/>
      <c r="I145" s="10"/>
      <c r="J145" s="10"/>
      <c r="K145" s="10"/>
      <c r="L145" s="10"/>
      <c r="M145" s="10"/>
      <c r="N145" s="10"/>
      <c r="O145" s="10"/>
      <c r="P145" s="10"/>
      <c r="Q145" s="10"/>
      <c r="R145" s="10"/>
      <c r="S145" s="10"/>
      <c r="T145" s="10"/>
      <c r="U145" s="10"/>
      <c r="V145" s="10"/>
      <c r="W145" s="10"/>
      <c r="X145" s="10"/>
      <c r="Y145" s="11"/>
      <c r="Z145" s="10"/>
      <c r="AA145" s="11"/>
    </row>
    <row r="146" spans="1:27" s="16" customFormat="1" ht="15.75">
      <c r="A146" s="11"/>
      <c r="B146" s="13"/>
      <c r="C146" s="12"/>
      <c r="D146" s="12"/>
      <c r="E146" s="12"/>
      <c r="F146" s="12"/>
      <c r="G146" s="11"/>
      <c r="H146" s="11"/>
      <c r="I146" s="10"/>
      <c r="J146" s="10"/>
      <c r="K146" s="10"/>
      <c r="L146" s="10"/>
      <c r="M146" s="10"/>
      <c r="N146" s="10"/>
      <c r="O146" s="10"/>
      <c r="P146" s="10"/>
      <c r="Q146" s="10"/>
      <c r="R146" s="10"/>
      <c r="S146" s="10"/>
      <c r="T146" s="10"/>
      <c r="U146" s="10"/>
      <c r="V146" s="10"/>
      <c r="W146" s="10"/>
      <c r="X146" s="10"/>
      <c r="Y146" s="11"/>
      <c r="Z146" s="10"/>
      <c r="AA146" s="11"/>
    </row>
    <row r="147" spans="1:27" s="16" customFormat="1" ht="15.75">
      <c r="A147" s="11"/>
      <c r="B147" s="13"/>
      <c r="C147" s="12"/>
      <c r="D147" s="12"/>
      <c r="E147" s="12"/>
      <c r="F147" s="12"/>
      <c r="G147" s="11"/>
      <c r="H147" s="11"/>
      <c r="I147" s="10"/>
      <c r="J147" s="10"/>
      <c r="K147" s="10"/>
      <c r="L147" s="10"/>
      <c r="M147" s="10"/>
      <c r="N147" s="10"/>
      <c r="O147" s="10"/>
      <c r="P147" s="10"/>
      <c r="Q147" s="10"/>
      <c r="R147" s="10"/>
      <c r="S147" s="10"/>
      <c r="T147" s="10"/>
      <c r="U147" s="10"/>
      <c r="V147" s="10"/>
      <c r="W147" s="10"/>
      <c r="X147" s="10"/>
      <c r="Y147" s="11"/>
      <c r="Z147" s="10"/>
      <c r="AA147" s="11"/>
    </row>
    <row r="148" spans="1:27" s="16" customFormat="1" ht="15.75">
      <c r="A148" s="11"/>
      <c r="B148" s="13"/>
      <c r="C148" s="12"/>
      <c r="D148" s="12"/>
      <c r="E148" s="12"/>
      <c r="F148" s="12"/>
      <c r="G148" s="11"/>
      <c r="H148" s="11"/>
      <c r="I148" s="10"/>
      <c r="J148" s="10"/>
      <c r="K148" s="10"/>
      <c r="L148" s="10"/>
      <c r="M148" s="10"/>
      <c r="N148" s="10"/>
      <c r="O148" s="10"/>
      <c r="P148" s="10"/>
      <c r="Q148" s="10"/>
      <c r="R148" s="10"/>
      <c r="S148" s="10"/>
      <c r="T148" s="10"/>
      <c r="U148" s="10"/>
      <c r="V148" s="10"/>
      <c r="W148" s="10"/>
      <c r="X148" s="10"/>
      <c r="Y148" s="11"/>
      <c r="Z148" s="10"/>
      <c r="AA148" s="11"/>
    </row>
    <row r="149" spans="1:27" s="16" customFormat="1" ht="15.75">
      <c r="A149" s="11"/>
      <c r="B149" s="13"/>
      <c r="C149" s="12"/>
      <c r="D149" s="12"/>
      <c r="E149" s="12"/>
      <c r="F149" s="12"/>
      <c r="G149" s="11"/>
      <c r="H149" s="11"/>
      <c r="I149" s="10"/>
      <c r="J149" s="10"/>
      <c r="K149" s="10"/>
      <c r="L149" s="10"/>
      <c r="M149" s="10"/>
      <c r="N149" s="10"/>
      <c r="O149" s="10"/>
      <c r="P149" s="10"/>
      <c r="Q149" s="10"/>
      <c r="R149" s="10"/>
      <c r="S149" s="10"/>
      <c r="T149" s="10"/>
      <c r="U149" s="10"/>
      <c r="V149" s="10"/>
      <c r="W149" s="10"/>
      <c r="X149" s="10"/>
      <c r="Y149" s="11"/>
      <c r="Z149" s="10"/>
      <c r="AA149" s="11"/>
    </row>
    <row r="150" spans="1:27" s="16" customFormat="1" ht="15.75">
      <c r="A150" s="11"/>
      <c r="B150" s="13"/>
      <c r="C150" s="12"/>
      <c r="D150" s="12"/>
      <c r="E150" s="12"/>
      <c r="F150" s="12"/>
      <c r="G150" s="11"/>
      <c r="H150" s="11"/>
      <c r="I150" s="10"/>
      <c r="J150" s="10"/>
      <c r="K150" s="10"/>
      <c r="L150" s="10"/>
      <c r="M150" s="10"/>
      <c r="N150" s="10"/>
      <c r="O150" s="10"/>
      <c r="P150" s="10"/>
      <c r="Q150" s="10"/>
      <c r="R150" s="10"/>
      <c r="S150" s="10"/>
      <c r="T150" s="10"/>
      <c r="U150" s="10"/>
      <c r="V150" s="10"/>
      <c r="W150" s="10"/>
      <c r="X150" s="10"/>
      <c r="Y150" s="11"/>
      <c r="Z150" s="10"/>
      <c r="AA150" s="11"/>
    </row>
    <row r="151" spans="1:27" s="16" customFormat="1" ht="15.75">
      <c r="A151" s="11"/>
      <c r="B151" s="13"/>
      <c r="C151" s="12"/>
      <c r="D151" s="12"/>
      <c r="E151" s="12"/>
      <c r="F151" s="12"/>
      <c r="G151" s="11"/>
      <c r="H151" s="11"/>
      <c r="I151" s="10"/>
      <c r="J151" s="10"/>
      <c r="K151" s="10"/>
      <c r="L151" s="10"/>
      <c r="M151" s="10"/>
      <c r="N151" s="10"/>
      <c r="O151" s="10"/>
      <c r="P151" s="10"/>
      <c r="Q151" s="10"/>
      <c r="R151" s="10"/>
      <c r="S151" s="10"/>
      <c r="T151" s="10"/>
      <c r="U151" s="10"/>
      <c r="V151" s="10"/>
      <c r="W151" s="10"/>
      <c r="X151" s="10"/>
      <c r="Y151" s="11"/>
      <c r="Z151" s="10"/>
      <c r="AA151" s="11"/>
    </row>
    <row r="152" spans="1:27" s="16" customFormat="1" ht="15.75">
      <c r="A152" s="11"/>
      <c r="B152" s="13"/>
      <c r="C152" s="12"/>
      <c r="D152" s="12"/>
      <c r="E152" s="12"/>
      <c r="F152" s="12"/>
      <c r="G152" s="11"/>
      <c r="H152" s="11"/>
      <c r="I152" s="10"/>
      <c r="J152" s="10"/>
      <c r="K152" s="10"/>
      <c r="L152" s="10"/>
      <c r="M152" s="10"/>
      <c r="N152" s="10"/>
      <c r="O152" s="10"/>
      <c r="P152" s="10"/>
      <c r="Q152" s="10"/>
      <c r="R152" s="10"/>
      <c r="S152" s="10"/>
      <c r="T152" s="10"/>
      <c r="U152" s="10"/>
      <c r="V152" s="10"/>
      <c r="W152" s="10"/>
      <c r="X152" s="10"/>
      <c r="Y152" s="11"/>
      <c r="Z152" s="10"/>
      <c r="AA152" s="11"/>
    </row>
    <row r="153" spans="1:27" s="16" customFormat="1" ht="15.75">
      <c r="A153" s="11"/>
      <c r="B153" s="13"/>
      <c r="C153" s="12"/>
      <c r="D153" s="12"/>
      <c r="E153" s="12"/>
      <c r="F153" s="12"/>
      <c r="G153" s="11"/>
      <c r="H153" s="11"/>
      <c r="I153" s="10"/>
      <c r="J153" s="10"/>
      <c r="K153" s="10"/>
      <c r="L153" s="10"/>
      <c r="M153" s="10"/>
      <c r="N153" s="10"/>
      <c r="O153" s="10"/>
      <c r="P153" s="10"/>
      <c r="Q153" s="10"/>
      <c r="R153" s="10"/>
      <c r="S153" s="10"/>
      <c r="T153" s="10"/>
      <c r="U153" s="10"/>
      <c r="V153" s="10"/>
      <c r="W153" s="10"/>
      <c r="X153" s="10"/>
      <c r="Y153" s="11"/>
      <c r="Z153" s="10"/>
      <c r="AA153" s="11"/>
    </row>
    <row r="154" spans="1:27" s="16" customFormat="1" ht="15.75">
      <c r="A154" s="11"/>
      <c r="B154" s="13"/>
      <c r="C154" s="12"/>
      <c r="D154" s="12"/>
      <c r="E154" s="12"/>
      <c r="F154" s="12"/>
      <c r="G154" s="11"/>
      <c r="H154" s="11"/>
      <c r="I154" s="10"/>
      <c r="J154" s="10"/>
      <c r="K154" s="10"/>
      <c r="L154" s="10"/>
      <c r="M154" s="10"/>
      <c r="N154" s="10"/>
      <c r="O154" s="10"/>
      <c r="P154" s="10"/>
      <c r="Q154" s="10"/>
      <c r="R154" s="10"/>
      <c r="S154" s="10"/>
      <c r="T154" s="10"/>
      <c r="U154" s="10"/>
      <c r="V154" s="10"/>
      <c r="W154" s="10"/>
      <c r="X154" s="10"/>
      <c r="Y154" s="11"/>
      <c r="Z154" s="10"/>
      <c r="AA154" s="11"/>
    </row>
    <row r="155" spans="1:27" s="16" customFormat="1" ht="15.75">
      <c r="A155" s="11"/>
      <c r="B155" s="13"/>
      <c r="C155" s="12"/>
      <c r="D155" s="12"/>
      <c r="E155" s="12"/>
      <c r="F155" s="12"/>
      <c r="G155" s="11"/>
      <c r="H155" s="11"/>
      <c r="I155" s="10"/>
      <c r="J155" s="10"/>
      <c r="K155" s="10"/>
      <c r="L155" s="10"/>
      <c r="M155" s="10"/>
      <c r="N155" s="10"/>
      <c r="O155" s="10"/>
      <c r="P155" s="10"/>
      <c r="Q155" s="10"/>
      <c r="R155" s="10"/>
      <c r="S155" s="10"/>
      <c r="T155" s="10"/>
      <c r="U155" s="10"/>
      <c r="V155" s="10"/>
      <c r="W155" s="10"/>
      <c r="X155" s="10"/>
      <c r="Y155" s="11"/>
      <c r="Z155" s="10"/>
      <c r="AA155" s="11"/>
    </row>
    <row r="156" spans="1:27" s="16" customFormat="1" ht="15.75">
      <c r="A156" s="11"/>
      <c r="B156" s="13"/>
      <c r="C156" s="12"/>
      <c r="D156" s="12"/>
      <c r="E156" s="12"/>
      <c r="F156" s="12"/>
      <c r="G156" s="11"/>
      <c r="H156" s="11"/>
      <c r="I156" s="10"/>
      <c r="J156" s="10"/>
      <c r="K156" s="10"/>
      <c r="L156" s="10"/>
      <c r="M156" s="10"/>
      <c r="N156" s="10"/>
      <c r="O156" s="10"/>
      <c r="P156" s="10"/>
      <c r="Q156" s="10"/>
      <c r="R156" s="10"/>
      <c r="S156" s="10"/>
      <c r="T156" s="10"/>
      <c r="U156" s="10"/>
      <c r="V156" s="10"/>
      <c r="W156" s="10"/>
      <c r="X156" s="10"/>
      <c r="Y156" s="11"/>
      <c r="Z156" s="10"/>
      <c r="AA156" s="11"/>
    </row>
    <row r="157" spans="1:27" s="16" customFormat="1" ht="15.75">
      <c r="A157" s="11"/>
      <c r="B157" s="13"/>
      <c r="C157" s="12"/>
      <c r="D157" s="12"/>
      <c r="E157" s="12"/>
      <c r="F157" s="12"/>
      <c r="G157" s="11"/>
      <c r="H157" s="11"/>
      <c r="I157" s="10"/>
      <c r="J157" s="10"/>
      <c r="K157" s="10"/>
      <c r="L157" s="10"/>
      <c r="M157" s="10"/>
      <c r="N157" s="10"/>
      <c r="O157" s="10"/>
      <c r="P157" s="10"/>
      <c r="Q157" s="10"/>
      <c r="R157" s="10"/>
      <c r="S157" s="10"/>
      <c r="T157" s="10"/>
      <c r="U157" s="10"/>
      <c r="V157" s="10"/>
      <c r="W157" s="10"/>
      <c r="X157" s="10"/>
      <c r="Y157" s="11"/>
      <c r="Z157" s="10"/>
      <c r="AA157" s="11"/>
    </row>
    <row r="158" spans="1:27" s="16" customFormat="1" ht="15.75">
      <c r="A158" s="11"/>
      <c r="B158" s="13"/>
      <c r="C158" s="12"/>
      <c r="D158" s="12"/>
      <c r="E158" s="12"/>
      <c r="F158" s="12"/>
      <c r="G158" s="11"/>
      <c r="H158" s="11"/>
      <c r="I158" s="10"/>
      <c r="J158" s="10"/>
      <c r="K158" s="10"/>
      <c r="L158" s="10"/>
      <c r="M158" s="10"/>
      <c r="N158" s="10"/>
      <c r="O158" s="10"/>
      <c r="P158" s="10"/>
      <c r="Q158" s="10"/>
      <c r="R158" s="10"/>
      <c r="S158" s="10"/>
      <c r="T158" s="10"/>
      <c r="U158" s="10"/>
      <c r="V158" s="10"/>
      <c r="W158" s="10"/>
      <c r="X158" s="10"/>
      <c r="Y158" s="11"/>
      <c r="Z158" s="10"/>
      <c r="AA158" s="11"/>
    </row>
    <row r="159" spans="1:27" s="16" customFormat="1" ht="15.75">
      <c r="A159" s="11"/>
      <c r="B159" s="13"/>
      <c r="C159" s="12"/>
      <c r="D159" s="12"/>
      <c r="E159" s="12"/>
      <c r="F159" s="12"/>
      <c r="G159" s="11"/>
      <c r="H159" s="11"/>
      <c r="I159" s="10"/>
      <c r="J159" s="10"/>
      <c r="K159" s="10"/>
      <c r="L159" s="10"/>
      <c r="M159" s="10"/>
      <c r="N159" s="10"/>
      <c r="O159" s="10"/>
      <c r="P159" s="10"/>
      <c r="Q159" s="10"/>
      <c r="R159" s="10"/>
      <c r="S159" s="10"/>
      <c r="T159" s="10"/>
      <c r="U159" s="10"/>
      <c r="V159" s="10"/>
      <c r="W159" s="10"/>
      <c r="X159" s="10"/>
      <c r="Y159" s="11"/>
      <c r="Z159" s="10"/>
      <c r="AA159" s="11"/>
    </row>
    <row r="160" spans="1:27" s="16" customFormat="1" ht="15.75">
      <c r="A160" s="11"/>
      <c r="B160" s="13"/>
      <c r="C160" s="12"/>
      <c r="D160" s="12"/>
      <c r="E160" s="12"/>
      <c r="F160" s="12"/>
      <c r="G160" s="11"/>
      <c r="H160" s="11"/>
      <c r="I160" s="10"/>
      <c r="J160" s="10"/>
      <c r="K160" s="10"/>
      <c r="L160" s="10"/>
      <c r="M160" s="10"/>
      <c r="N160" s="10"/>
      <c r="O160" s="10"/>
      <c r="P160" s="10"/>
      <c r="Q160" s="10"/>
      <c r="R160" s="10"/>
      <c r="S160" s="10"/>
      <c r="T160" s="10"/>
      <c r="U160" s="10"/>
      <c r="V160" s="10"/>
      <c r="W160" s="10"/>
      <c r="X160" s="10"/>
      <c r="Y160" s="11"/>
      <c r="Z160" s="10"/>
      <c r="AA160" s="11"/>
    </row>
    <row r="161" spans="1:27" s="16" customFormat="1" ht="15.75">
      <c r="A161" s="11"/>
      <c r="B161" s="13"/>
      <c r="C161" s="12"/>
      <c r="D161" s="12"/>
      <c r="E161" s="12"/>
      <c r="F161" s="12"/>
      <c r="G161" s="11"/>
      <c r="H161" s="11"/>
      <c r="I161" s="10"/>
      <c r="J161" s="10"/>
      <c r="K161" s="10"/>
      <c r="L161" s="10"/>
      <c r="M161" s="10"/>
      <c r="N161" s="10"/>
      <c r="O161" s="10"/>
      <c r="P161" s="10"/>
      <c r="Q161" s="10"/>
      <c r="R161" s="10"/>
      <c r="S161" s="10"/>
      <c r="T161" s="10"/>
      <c r="U161" s="10"/>
      <c r="V161" s="10"/>
      <c r="W161" s="10"/>
      <c r="X161" s="10"/>
      <c r="Y161" s="11"/>
      <c r="Z161" s="10"/>
      <c r="AA161" s="11"/>
    </row>
    <row r="162" spans="1:27" s="16" customFormat="1" ht="15.75">
      <c r="A162" s="11"/>
      <c r="B162" s="13"/>
      <c r="C162" s="12"/>
      <c r="D162" s="12"/>
      <c r="E162" s="12"/>
      <c r="F162" s="12"/>
      <c r="G162" s="11"/>
      <c r="H162" s="11"/>
      <c r="I162" s="10"/>
      <c r="J162" s="10"/>
      <c r="K162" s="10"/>
      <c r="L162" s="10"/>
      <c r="M162" s="10"/>
      <c r="N162" s="10"/>
      <c r="O162" s="10"/>
      <c r="P162" s="10"/>
      <c r="Q162" s="10"/>
      <c r="R162" s="10"/>
      <c r="S162" s="10"/>
      <c r="T162" s="10"/>
      <c r="U162" s="10"/>
      <c r="V162" s="10"/>
      <c r="W162" s="10"/>
      <c r="X162" s="10"/>
      <c r="Y162" s="11"/>
      <c r="Z162" s="10"/>
      <c r="AA162" s="11"/>
    </row>
    <row r="163" spans="1:27" s="16" customFormat="1" ht="15.75">
      <c r="A163" s="11"/>
      <c r="B163" s="13"/>
      <c r="C163" s="12"/>
      <c r="D163" s="12"/>
      <c r="E163" s="12"/>
      <c r="F163" s="12"/>
      <c r="G163" s="11"/>
      <c r="H163" s="11"/>
      <c r="I163" s="10"/>
      <c r="J163" s="10"/>
      <c r="K163" s="10"/>
      <c r="L163" s="10"/>
      <c r="M163" s="10"/>
      <c r="N163" s="10"/>
      <c r="O163" s="10"/>
      <c r="P163" s="10"/>
      <c r="Q163" s="10"/>
      <c r="R163" s="10"/>
      <c r="S163" s="10"/>
      <c r="T163" s="10"/>
      <c r="U163" s="10"/>
      <c r="V163" s="10"/>
      <c r="W163" s="10"/>
      <c r="X163" s="10"/>
      <c r="Y163" s="11"/>
      <c r="Z163" s="10"/>
      <c r="AA163" s="11"/>
    </row>
    <row r="164" spans="1:27" s="16" customFormat="1" ht="15.75">
      <c r="A164" s="11"/>
      <c r="B164" s="13"/>
      <c r="C164" s="12"/>
      <c r="D164" s="12"/>
      <c r="E164" s="12"/>
      <c r="F164" s="12"/>
      <c r="G164" s="11"/>
      <c r="H164" s="11"/>
      <c r="I164" s="10"/>
      <c r="J164" s="10"/>
      <c r="K164" s="10"/>
      <c r="L164" s="10"/>
      <c r="M164" s="10"/>
      <c r="N164" s="10"/>
      <c r="O164" s="10"/>
      <c r="P164" s="10"/>
      <c r="Q164" s="10"/>
      <c r="R164" s="10"/>
      <c r="S164" s="10"/>
      <c r="T164" s="10"/>
      <c r="U164" s="10"/>
      <c r="V164" s="10"/>
      <c r="W164" s="10"/>
      <c r="X164" s="10"/>
      <c r="Y164" s="11"/>
      <c r="Z164" s="10"/>
      <c r="AA164" s="11"/>
    </row>
    <row r="165" spans="1:27" s="16" customFormat="1" ht="15.75">
      <c r="A165" s="11"/>
      <c r="B165" s="13"/>
      <c r="C165" s="12"/>
      <c r="D165" s="12"/>
      <c r="E165" s="12"/>
      <c r="F165" s="12"/>
      <c r="G165" s="11"/>
      <c r="H165" s="11"/>
      <c r="I165" s="10"/>
      <c r="J165" s="10"/>
      <c r="K165" s="10"/>
      <c r="L165" s="10"/>
      <c r="M165" s="10"/>
      <c r="N165" s="10"/>
      <c r="O165" s="10"/>
      <c r="P165" s="10"/>
      <c r="Q165" s="10"/>
      <c r="R165" s="10"/>
      <c r="S165" s="10"/>
      <c r="T165" s="10"/>
      <c r="U165" s="10"/>
      <c r="V165" s="10"/>
      <c r="W165" s="10"/>
      <c r="X165" s="10"/>
      <c r="Y165" s="11"/>
      <c r="Z165" s="10"/>
      <c r="AA165" s="11"/>
    </row>
    <row r="166" spans="1:27" s="16" customFormat="1" ht="15.75">
      <c r="A166" s="11"/>
      <c r="B166" s="13"/>
      <c r="C166" s="12"/>
      <c r="D166" s="12"/>
      <c r="E166" s="12"/>
      <c r="F166" s="12"/>
      <c r="G166" s="11"/>
      <c r="H166" s="11"/>
      <c r="I166" s="10"/>
      <c r="J166" s="10"/>
      <c r="K166" s="10"/>
      <c r="L166" s="10"/>
      <c r="M166" s="10"/>
      <c r="N166" s="10"/>
      <c r="O166" s="10"/>
      <c r="P166" s="10"/>
      <c r="Q166" s="10"/>
      <c r="R166" s="10"/>
      <c r="S166" s="10"/>
      <c r="T166" s="10"/>
      <c r="U166" s="10"/>
      <c r="V166" s="10"/>
      <c r="W166" s="10"/>
      <c r="X166" s="10"/>
      <c r="Y166" s="11"/>
      <c r="Z166" s="10"/>
      <c r="AA166" s="11"/>
    </row>
    <row r="167" spans="1:27" s="16" customFormat="1" ht="15.75">
      <c r="A167" s="11"/>
      <c r="B167" s="13"/>
      <c r="C167" s="12"/>
      <c r="D167" s="12"/>
      <c r="E167" s="12"/>
      <c r="F167" s="12"/>
      <c r="G167" s="11"/>
      <c r="H167" s="11"/>
      <c r="I167" s="10"/>
      <c r="J167" s="10"/>
      <c r="K167" s="10"/>
      <c r="L167" s="10"/>
      <c r="M167" s="10"/>
      <c r="N167" s="10"/>
      <c r="O167" s="10"/>
      <c r="P167" s="10"/>
      <c r="Q167" s="10"/>
      <c r="R167" s="10"/>
      <c r="S167" s="10"/>
      <c r="T167" s="10"/>
      <c r="U167" s="10"/>
      <c r="V167" s="10"/>
      <c r="W167" s="10"/>
      <c r="X167" s="10"/>
      <c r="Y167" s="11"/>
      <c r="Z167" s="10"/>
      <c r="AA167" s="11"/>
    </row>
    <row r="168" spans="1:27" s="16" customFormat="1" ht="15.75">
      <c r="A168" s="11"/>
      <c r="B168" s="13"/>
      <c r="C168" s="12"/>
      <c r="D168" s="12"/>
      <c r="E168" s="12"/>
      <c r="F168" s="12"/>
      <c r="G168" s="11"/>
      <c r="H168" s="11"/>
      <c r="I168" s="10"/>
      <c r="J168" s="10"/>
      <c r="K168" s="10"/>
      <c r="L168" s="10"/>
      <c r="M168" s="10"/>
      <c r="N168" s="10"/>
      <c r="O168" s="10"/>
      <c r="P168" s="10"/>
      <c r="Q168" s="10"/>
      <c r="R168" s="10"/>
      <c r="S168" s="10"/>
      <c r="T168" s="10"/>
      <c r="U168" s="10"/>
      <c r="V168" s="10"/>
      <c r="W168" s="10"/>
      <c r="X168" s="10"/>
      <c r="Y168" s="11"/>
      <c r="Z168" s="10"/>
      <c r="AA168" s="11"/>
    </row>
    <row r="169" spans="1:27" s="16" customFormat="1" ht="15.75">
      <c r="A169" s="11"/>
      <c r="B169" s="13"/>
      <c r="C169" s="12"/>
      <c r="D169" s="12"/>
      <c r="E169" s="12"/>
      <c r="F169" s="12"/>
      <c r="G169" s="11"/>
      <c r="H169" s="11"/>
      <c r="I169" s="10"/>
      <c r="J169" s="10"/>
      <c r="K169" s="10"/>
      <c r="L169" s="10"/>
      <c r="M169" s="10"/>
      <c r="N169" s="10"/>
      <c r="O169" s="10"/>
      <c r="P169" s="10"/>
      <c r="Q169" s="10"/>
      <c r="R169" s="10"/>
      <c r="S169" s="10"/>
      <c r="T169" s="10"/>
      <c r="U169" s="10"/>
      <c r="V169" s="10"/>
      <c r="W169" s="10"/>
      <c r="X169" s="10"/>
      <c r="Y169" s="11"/>
      <c r="Z169" s="10"/>
      <c r="AA169" s="11"/>
    </row>
    <row r="170" spans="1:27" s="16" customFormat="1" ht="15.75">
      <c r="A170" s="11"/>
      <c r="B170" s="13"/>
      <c r="C170" s="12"/>
      <c r="D170" s="12"/>
      <c r="E170" s="12"/>
      <c r="F170" s="12"/>
      <c r="G170" s="11"/>
      <c r="H170" s="11"/>
      <c r="I170" s="10"/>
      <c r="J170" s="10"/>
      <c r="K170" s="10"/>
      <c r="L170" s="10"/>
      <c r="M170" s="10"/>
      <c r="N170" s="10"/>
      <c r="O170" s="10"/>
      <c r="P170" s="10"/>
      <c r="Q170" s="10"/>
      <c r="R170" s="10"/>
      <c r="S170" s="10"/>
      <c r="T170" s="10"/>
      <c r="U170" s="10"/>
      <c r="V170" s="10"/>
      <c r="W170" s="10"/>
      <c r="X170" s="10"/>
      <c r="Y170" s="11"/>
      <c r="Z170" s="10"/>
      <c r="AA170" s="11"/>
    </row>
    <row r="171" spans="1:27" s="16" customFormat="1" ht="15.75">
      <c r="A171" s="11"/>
      <c r="B171" s="13"/>
      <c r="C171" s="12"/>
      <c r="D171" s="12"/>
      <c r="E171" s="12"/>
      <c r="F171" s="12"/>
      <c r="G171" s="11"/>
      <c r="H171" s="11"/>
      <c r="I171" s="10"/>
      <c r="J171" s="10"/>
      <c r="K171" s="10"/>
      <c r="L171" s="10"/>
      <c r="M171" s="10"/>
      <c r="N171" s="10"/>
      <c r="O171" s="10"/>
      <c r="P171" s="10"/>
      <c r="Q171" s="10"/>
      <c r="R171" s="10"/>
      <c r="S171" s="10"/>
      <c r="T171" s="10"/>
      <c r="U171" s="10"/>
      <c r="V171" s="10"/>
      <c r="W171" s="10"/>
      <c r="X171" s="10"/>
      <c r="Y171" s="11"/>
      <c r="Z171" s="10"/>
      <c r="AA171" s="11"/>
    </row>
    <row r="172" spans="1:27" s="16" customFormat="1" ht="15.75">
      <c r="A172" s="11"/>
      <c r="B172" s="13"/>
      <c r="C172" s="12"/>
      <c r="D172" s="12"/>
      <c r="E172" s="12"/>
      <c r="F172" s="12"/>
      <c r="G172" s="11"/>
      <c r="H172" s="11"/>
      <c r="I172" s="10"/>
      <c r="J172" s="10"/>
      <c r="K172" s="10"/>
      <c r="L172" s="10"/>
      <c r="M172" s="10"/>
      <c r="N172" s="10"/>
      <c r="O172" s="10"/>
      <c r="P172" s="10"/>
      <c r="Q172" s="10"/>
      <c r="R172" s="10"/>
      <c r="S172" s="10"/>
      <c r="T172" s="10"/>
      <c r="U172" s="10"/>
      <c r="V172" s="10"/>
      <c r="W172" s="10"/>
      <c r="X172" s="10"/>
      <c r="Y172" s="11"/>
      <c r="Z172" s="10"/>
      <c r="AA172" s="11"/>
    </row>
    <row r="173" spans="1:27" s="16" customFormat="1" ht="15.75">
      <c r="A173" s="11"/>
      <c r="B173" s="13"/>
      <c r="C173" s="12"/>
      <c r="D173" s="12"/>
      <c r="E173" s="12"/>
      <c r="F173" s="12"/>
      <c r="G173" s="11"/>
      <c r="H173" s="11"/>
      <c r="I173" s="10"/>
      <c r="J173" s="10"/>
      <c r="K173" s="10"/>
      <c r="L173" s="10"/>
      <c r="M173" s="10"/>
      <c r="N173" s="10"/>
      <c r="O173" s="10"/>
      <c r="P173" s="10"/>
      <c r="Q173" s="10"/>
      <c r="R173" s="10"/>
      <c r="S173" s="10"/>
      <c r="T173" s="10"/>
      <c r="U173" s="10"/>
      <c r="V173" s="10"/>
      <c r="W173" s="10"/>
      <c r="X173" s="10"/>
      <c r="Y173" s="11"/>
      <c r="Z173" s="10"/>
      <c r="AA173" s="11"/>
    </row>
    <row r="174" spans="1:27" s="16" customFormat="1" ht="15.75">
      <c r="A174" s="11"/>
      <c r="B174" s="13"/>
      <c r="C174" s="12"/>
      <c r="D174" s="12"/>
      <c r="E174" s="12"/>
      <c r="F174" s="12"/>
      <c r="G174" s="11"/>
      <c r="H174" s="11"/>
      <c r="I174" s="10"/>
      <c r="J174" s="10"/>
      <c r="K174" s="10"/>
      <c r="L174" s="10"/>
      <c r="M174" s="10"/>
      <c r="N174" s="10"/>
      <c r="O174" s="10"/>
      <c r="P174" s="10"/>
      <c r="Q174" s="10"/>
      <c r="R174" s="10"/>
      <c r="S174" s="10"/>
      <c r="T174" s="10"/>
      <c r="U174" s="10"/>
      <c r="V174" s="10"/>
      <c r="W174" s="10"/>
      <c r="X174" s="10"/>
      <c r="Y174" s="11"/>
      <c r="Z174" s="10"/>
      <c r="AA174" s="11"/>
    </row>
    <row r="175" spans="1:27" s="16" customFormat="1" ht="15.75">
      <c r="A175" s="11"/>
      <c r="B175" s="13"/>
      <c r="C175" s="12"/>
      <c r="D175" s="12"/>
      <c r="E175" s="12"/>
      <c r="F175" s="12"/>
      <c r="G175" s="11"/>
      <c r="H175" s="11"/>
      <c r="I175" s="10"/>
      <c r="J175" s="10"/>
      <c r="K175" s="10"/>
      <c r="L175" s="10"/>
      <c r="M175" s="10"/>
      <c r="N175" s="10"/>
      <c r="O175" s="10"/>
      <c r="P175" s="10"/>
      <c r="Q175" s="10"/>
      <c r="R175" s="10"/>
      <c r="S175" s="10"/>
      <c r="T175" s="10"/>
      <c r="U175" s="10"/>
      <c r="V175" s="10"/>
      <c r="W175" s="10"/>
      <c r="X175" s="10"/>
      <c r="Y175" s="11"/>
      <c r="Z175" s="10"/>
      <c r="AA175" s="11"/>
    </row>
    <row r="176" spans="1:27" s="16" customFormat="1" ht="15.75">
      <c r="A176" s="11"/>
      <c r="B176" s="13"/>
      <c r="C176" s="12"/>
      <c r="D176" s="12"/>
      <c r="E176" s="12"/>
      <c r="F176" s="12"/>
      <c r="G176" s="11"/>
      <c r="H176" s="11"/>
      <c r="I176" s="10"/>
      <c r="J176" s="10"/>
      <c r="K176" s="10"/>
      <c r="L176" s="10"/>
      <c r="M176" s="10"/>
      <c r="N176" s="10"/>
      <c r="O176" s="10"/>
      <c r="P176" s="10"/>
      <c r="Q176" s="10"/>
      <c r="R176" s="10"/>
      <c r="S176" s="10"/>
      <c r="T176" s="10"/>
      <c r="U176" s="10"/>
      <c r="V176" s="10"/>
      <c r="W176" s="10"/>
      <c r="X176" s="10"/>
      <c r="Y176" s="11"/>
      <c r="Z176" s="10"/>
      <c r="AA176" s="11"/>
    </row>
    <row r="177" spans="1:27" s="16" customFormat="1" ht="15.75">
      <c r="A177" s="11"/>
      <c r="B177" s="13"/>
      <c r="C177" s="12"/>
      <c r="D177" s="12"/>
      <c r="E177" s="12"/>
      <c r="F177" s="12"/>
      <c r="G177" s="11"/>
      <c r="H177" s="11"/>
      <c r="I177" s="10"/>
      <c r="J177" s="10"/>
      <c r="K177" s="10"/>
      <c r="L177" s="10"/>
      <c r="M177" s="10"/>
      <c r="N177" s="10"/>
      <c r="O177" s="10"/>
      <c r="P177" s="10"/>
      <c r="Q177" s="10"/>
      <c r="R177" s="10"/>
      <c r="S177" s="10"/>
      <c r="T177" s="10"/>
      <c r="U177" s="10"/>
      <c r="V177" s="10"/>
      <c r="W177" s="10"/>
      <c r="X177" s="10"/>
      <c r="Y177" s="11"/>
      <c r="Z177" s="10"/>
      <c r="AA177" s="11"/>
    </row>
    <row r="178" spans="1:27" s="16" customFormat="1" ht="15.75">
      <c r="A178" s="11"/>
      <c r="B178" s="13"/>
      <c r="C178" s="12"/>
      <c r="D178" s="12"/>
      <c r="E178" s="12"/>
      <c r="F178" s="12"/>
      <c r="G178" s="11"/>
      <c r="H178" s="11"/>
      <c r="I178" s="10"/>
      <c r="J178" s="10"/>
      <c r="K178" s="10"/>
      <c r="L178" s="10"/>
      <c r="M178" s="10"/>
      <c r="N178" s="10"/>
      <c r="O178" s="10"/>
      <c r="P178" s="10"/>
      <c r="Q178" s="10"/>
      <c r="R178" s="10"/>
      <c r="S178" s="10"/>
      <c r="T178" s="10"/>
      <c r="U178" s="10"/>
      <c r="V178" s="10"/>
      <c r="W178" s="10"/>
      <c r="X178" s="10"/>
      <c r="Y178" s="11"/>
      <c r="Z178" s="10"/>
      <c r="AA178" s="11"/>
    </row>
    <row r="179" spans="1:27" s="16" customFormat="1" ht="15.75">
      <c r="A179" s="11"/>
      <c r="B179" s="13"/>
      <c r="C179" s="12"/>
      <c r="D179" s="12"/>
      <c r="E179" s="12"/>
      <c r="F179" s="12"/>
      <c r="G179" s="11"/>
      <c r="H179" s="11"/>
      <c r="I179" s="10"/>
      <c r="J179" s="10"/>
      <c r="K179" s="10"/>
      <c r="L179" s="10"/>
      <c r="M179" s="10"/>
      <c r="N179" s="10"/>
      <c r="O179" s="10"/>
      <c r="P179" s="10"/>
      <c r="Q179" s="10"/>
      <c r="R179" s="10"/>
      <c r="S179" s="10"/>
      <c r="T179" s="10"/>
      <c r="U179" s="10"/>
      <c r="V179" s="10"/>
      <c r="W179" s="10"/>
      <c r="X179" s="10"/>
      <c r="Y179" s="11"/>
      <c r="Z179" s="10"/>
      <c r="AA179" s="11"/>
    </row>
    <row r="180" spans="1:27" s="16" customFormat="1" ht="15.75">
      <c r="A180" s="11"/>
      <c r="B180" s="13"/>
      <c r="C180" s="12"/>
      <c r="D180" s="12"/>
      <c r="E180" s="12"/>
      <c r="F180" s="12"/>
      <c r="G180" s="11"/>
      <c r="H180" s="11"/>
      <c r="I180" s="10"/>
      <c r="J180" s="10"/>
      <c r="K180" s="10"/>
      <c r="L180" s="10"/>
      <c r="M180" s="10"/>
      <c r="N180" s="10"/>
      <c r="O180" s="10"/>
      <c r="P180" s="10"/>
      <c r="Q180" s="10"/>
      <c r="R180" s="10"/>
      <c r="S180" s="10"/>
      <c r="T180" s="10"/>
      <c r="U180" s="10"/>
      <c r="V180" s="10"/>
      <c r="W180" s="10"/>
      <c r="X180" s="10"/>
      <c r="Y180" s="11"/>
      <c r="Z180" s="10"/>
      <c r="AA180" s="11"/>
    </row>
    <row r="181" spans="1:27" s="16" customFormat="1" ht="15.75">
      <c r="A181" s="11"/>
      <c r="B181" s="13"/>
      <c r="C181" s="12"/>
      <c r="D181" s="12"/>
      <c r="E181" s="12"/>
      <c r="F181" s="12"/>
      <c r="G181" s="11"/>
      <c r="H181" s="11"/>
      <c r="I181" s="10"/>
      <c r="J181" s="10"/>
      <c r="K181" s="10"/>
      <c r="L181" s="10"/>
      <c r="M181" s="10"/>
      <c r="N181" s="10"/>
      <c r="O181" s="10"/>
      <c r="P181" s="10"/>
      <c r="Q181" s="10"/>
      <c r="R181" s="10"/>
      <c r="S181" s="10"/>
      <c r="T181" s="10"/>
      <c r="U181" s="10"/>
      <c r="V181" s="10"/>
      <c r="W181" s="10"/>
      <c r="X181" s="10"/>
      <c r="Y181" s="11"/>
      <c r="Z181" s="10"/>
      <c r="AA181" s="11"/>
    </row>
    <row r="182" spans="1:27" s="16" customFormat="1" ht="15.75">
      <c r="A182" s="11"/>
      <c r="B182" s="13"/>
      <c r="C182" s="12"/>
      <c r="D182" s="12"/>
      <c r="E182" s="12"/>
      <c r="F182" s="12"/>
      <c r="G182" s="11"/>
      <c r="H182" s="11"/>
      <c r="I182" s="10"/>
      <c r="J182" s="10"/>
      <c r="K182" s="10"/>
      <c r="L182" s="10"/>
      <c r="M182" s="10"/>
      <c r="N182" s="10"/>
      <c r="O182" s="10"/>
      <c r="P182" s="10"/>
      <c r="Q182" s="10"/>
      <c r="R182" s="10"/>
      <c r="S182" s="10"/>
      <c r="T182" s="10"/>
      <c r="U182" s="10"/>
      <c r="V182" s="10"/>
      <c r="W182" s="10"/>
      <c r="X182" s="10"/>
      <c r="Y182" s="11"/>
      <c r="Z182" s="10"/>
      <c r="AA182" s="11"/>
    </row>
    <row r="183" spans="1:27" s="16" customFormat="1" ht="15.75">
      <c r="A183" s="11"/>
      <c r="B183" s="13"/>
      <c r="C183" s="12"/>
      <c r="D183" s="12"/>
      <c r="E183" s="12"/>
      <c r="F183" s="12"/>
      <c r="G183" s="11"/>
      <c r="H183" s="11"/>
      <c r="I183" s="10"/>
      <c r="J183" s="10"/>
      <c r="K183" s="10"/>
      <c r="L183" s="10"/>
      <c r="M183" s="10"/>
      <c r="N183" s="10"/>
      <c r="O183" s="10"/>
      <c r="P183" s="10"/>
      <c r="Q183" s="10"/>
      <c r="R183" s="10"/>
      <c r="S183" s="10"/>
      <c r="T183" s="10"/>
      <c r="U183" s="10"/>
      <c r="V183" s="10"/>
      <c r="W183" s="10"/>
      <c r="X183" s="10"/>
      <c r="Y183" s="11"/>
      <c r="Z183" s="10"/>
      <c r="AA183" s="11"/>
    </row>
    <row r="184" spans="1:27" s="16" customFormat="1" ht="15.75">
      <c r="A184" s="11"/>
      <c r="B184" s="13"/>
      <c r="C184" s="12"/>
      <c r="D184" s="12"/>
      <c r="E184" s="12"/>
      <c r="F184" s="12"/>
      <c r="G184" s="11"/>
      <c r="H184" s="11"/>
      <c r="I184" s="10"/>
      <c r="J184" s="10"/>
      <c r="K184" s="10"/>
      <c r="L184" s="10"/>
      <c r="M184" s="10"/>
      <c r="N184" s="10"/>
      <c r="O184" s="10"/>
      <c r="P184" s="10"/>
      <c r="Q184" s="10"/>
      <c r="R184" s="10"/>
      <c r="S184" s="10"/>
      <c r="T184" s="10"/>
      <c r="U184" s="10"/>
      <c r="V184" s="10"/>
      <c r="W184" s="10"/>
      <c r="X184" s="10"/>
      <c r="Y184" s="11"/>
      <c r="Z184" s="10"/>
      <c r="AA184" s="11"/>
    </row>
    <row r="185" spans="1:27" s="16" customFormat="1" ht="15.75">
      <c r="A185" s="11"/>
      <c r="B185" s="13"/>
      <c r="C185" s="12"/>
      <c r="D185" s="12"/>
      <c r="E185" s="12"/>
      <c r="F185" s="12"/>
      <c r="G185" s="11"/>
      <c r="H185" s="11"/>
      <c r="I185" s="10"/>
      <c r="J185" s="10"/>
      <c r="K185" s="10"/>
      <c r="L185" s="10"/>
      <c r="M185" s="10"/>
      <c r="N185" s="10"/>
      <c r="O185" s="10"/>
      <c r="P185" s="10"/>
      <c r="Q185" s="10"/>
      <c r="R185" s="10"/>
      <c r="S185" s="10"/>
      <c r="T185" s="10"/>
      <c r="U185" s="10"/>
      <c r="V185" s="10"/>
      <c r="W185" s="10"/>
      <c r="X185" s="10"/>
      <c r="Y185" s="11"/>
      <c r="Z185" s="10"/>
      <c r="AA185" s="11"/>
    </row>
    <row r="186" spans="1:27" s="16" customFormat="1" ht="15.75">
      <c r="A186" s="11"/>
      <c r="B186" s="13"/>
      <c r="C186" s="12"/>
      <c r="D186" s="12"/>
      <c r="E186" s="12"/>
      <c r="F186" s="12"/>
      <c r="G186" s="11"/>
      <c r="H186" s="11"/>
      <c r="I186" s="10"/>
      <c r="J186" s="10"/>
      <c r="K186" s="10"/>
      <c r="L186" s="10"/>
      <c r="M186" s="10"/>
      <c r="N186" s="10"/>
      <c r="O186" s="10"/>
      <c r="P186" s="10"/>
      <c r="Q186" s="10"/>
      <c r="R186" s="10"/>
      <c r="S186" s="10"/>
      <c r="T186" s="10"/>
      <c r="U186" s="10"/>
      <c r="V186" s="10"/>
      <c r="W186" s="10"/>
      <c r="X186" s="10"/>
      <c r="Y186" s="11"/>
      <c r="Z186" s="10"/>
      <c r="AA186" s="11"/>
    </row>
    <row r="187" spans="1:27" s="16" customFormat="1" ht="15.75">
      <c r="A187" s="11"/>
      <c r="B187" s="13"/>
      <c r="C187" s="12"/>
      <c r="D187" s="12"/>
      <c r="E187" s="12"/>
      <c r="F187" s="12"/>
      <c r="G187" s="11"/>
      <c r="H187" s="11"/>
      <c r="I187" s="10"/>
      <c r="J187" s="10"/>
      <c r="K187" s="10"/>
      <c r="L187" s="10"/>
      <c r="M187" s="10"/>
      <c r="N187" s="10"/>
      <c r="O187" s="10"/>
      <c r="P187" s="10"/>
      <c r="Q187" s="10"/>
      <c r="R187" s="10"/>
      <c r="S187" s="10"/>
      <c r="T187" s="10"/>
      <c r="U187" s="10"/>
      <c r="V187" s="10"/>
      <c r="W187" s="10"/>
      <c r="X187" s="10"/>
      <c r="Y187" s="11"/>
      <c r="Z187" s="10"/>
      <c r="AA187" s="11"/>
    </row>
    <row r="188" spans="1:27" s="16" customFormat="1" ht="15.75">
      <c r="A188" s="11"/>
      <c r="B188" s="13"/>
      <c r="C188" s="12"/>
      <c r="D188" s="12"/>
      <c r="E188" s="12"/>
      <c r="F188" s="12"/>
      <c r="G188" s="11"/>
      <c r="H188" s="11"/>
      <c r="I188" s="10"/>
      <c r="J188" s="10"/>
      <c r="K188" s="10"/>
      <c r="L188" s="10"/>
      <c r="M188" s="10"/>
      <c r="N188" s="10"/>
      <c r="O188" s="10"/>
      <c r="P188" s="10"/>
      <c r="Q188" s="10"/>
      <c r="R188" s="10"/>
      <c r="S188" s="10"/>
      <c r="T188" s="10"/>
      <c r="U188" s="10"/>
      <c r="V188" s="10"/>
      <c r="W188" s="10"/>
      <c r="X188" s="10"/>
      <c r="Y188" s="11"/>
      <c r="Z188" s="10"/>
      <c r="AA188" s="11"/>
    </row>
    <row r="189" spans="1:27" s="16" customFormat="1" ht="15.75">
      <c r="A189" s="11"/>
      <c r="B189" s="13"/>
      <c r="C189" s="12"/>
      <c r="D189" s="12"/>
      <c r="E189" s="12"/>
      <c r="F189" s="12"/>
      <c r="G189" s="11"/>
      <c r="H189" s="11"/>
      <c r="I189" s="10"/>
      <c r="J189" s="10"/>
      <c r="K189" s="10"/>
      <c r="L189" s="10"/>
      <c r="M189" s="10"/>
      <c r="N189" s="10"/>
      <c r="O189" s="10"/>
      <c r="P189" s="10"/>
      <c r="Q189" s="10"/>
      <c r="R189" s="10"/>
      <c r="S189" s="10"/>
      <c r="T189" s="10"/>
      <c r="U189" s="10"/>
      <c r="V189" s="10"/>
      <c r="W189" s="10"/>
      <c r="X189" s="10"/>
      <c r="Y189" s="11"/>
      <c r="Z189" s="10"/>
      <c r="AA189" s="11"/>
    </row>
    <row r="190" spans="1:27" s="16" customFormat="1" ht="15.75">
      <c r="A190" s="11"/>
      <c r="B190" s="13"/>
      <c r="C190" s="12"/>
      <c r="D190" s="12"/>
      <c r="E190" s="12"/>
      <c r="F190" s="12"/>
      <c r="G190" s="11"/>
      <c r="H190" s="11"/>
      <c r="I190" s="10"/>
      <c r="J190" s="10"/>
      <c r="K190" s="10"/>
      <c r="L190" s="10"/>
      <c r="M190" s="10"/>
      <c r="N190" s="10"/>
      <c r="O190" s="10"/>
      <c r="P190" s="10"/>
      <c r="Q190" s="10"/>
      <c r="R190" s="10"/>
      <c r="S190" s="10"/>
      <c r="T190" s="10"/>
      <c r="U190" s="10"/>
      <c r="V190" s="10"/>
      <c r="W190" s="10"/>
      <c r="X190" s="10"/>
      <c r="Y190" s="11"/>
      <c r="Z190" s="10"/>
      <c r="AA190" s="11"/>
    </row>
    <row r="191" spans="1:27" s="16" customFormat="1" ht="15.75">
      <c r="A191" s="11"/>
      <c r="B191" s="13"/>
      <c r="C191" s="12"/>
      <c r="D191" s="12"/>
      <c r="E191" s="12"/>
      <c r="F191" s="12"/>
      <c r="G191" s="11"/>
      <c r="H191" s="11"/>
      <c r="I191" s="10"/>
      <c r="J191" s="10"/>
      <c r="K191" s="10"/>
      <c r="L191" s="10"/>
      <c r="M191" s="10"/>
      <c r="N191" s="10"/>
      <c r="O191" s="10"/>
      <c r="P191" s="10"/>
      <c r="Q191" s="10"/>
      <c r="R191" s="10"/>
      <c r="S191" s="10"/>
      <c r="T191" s="10"/>
      <c r="U191" s="10"/>
      <c r="V191" s="10"/>
      <c r="W191" s="10"/>
      <c r="X191" s="10"/>
      <c r="Y191" s="11"/>
      <c r="Z191" s="10"/>
      <c r="AA191" s="11"/>
    </row>
    <row r="192" spans="1:27" s="16" customFormat="1" ht="15.75">
      <c r="A192" s="11"/>
      <c r="B192" s="13"/>
      <c r="C192" s="12"/>
      <c r="D192" s="12"/>
      <c r="E192" s="12"/>
      <c r="F192" s="12"/>
      <c r="G192" s="11"/>
      <c r="H192" s="11"/>
      <c r="I192" s="10"/>
      <c r="J192" s="10"/>
      <c r="K192" s="10"/>
      <c r="L192" s="10"/>
      <c r="M192" s="10"/>
      <c r="N192" s="10"/>
      <c r="O192" s="10"/>
      <c r="P192" s="10"/>
      <c r="Q192" s="10"/>
      <c r="R192" s="10"/>
      <c r="S192" s="10"/>
      <c r="T192" s="10"/>
      <c r="U192" s="10"/>
      <c r="V192" s="10"/>
      <c r="W192" s="10"/>
      <c r="X192" s="10"/>
      <c r="Y192" s="11"/>
      <c r="Z192" s="10"/>
      <c r="AA192" s="11"/>
    </row>
    <row r="193" spans="1:27" s="16" customFormat="1" ht="15.75">
      <c r="A193" s="11"/>
      <c r="B193" s="13"/>
      <c r="C193" s="12"/>
      <c r="D193" s="12"/>
      <c r="E193" s="12"/>
      <c r="F193" s="12"/>
      <c r="G193" s="11"/>
      <c r="H193" s="11"/>
      <c r="I193" s="10"/>
      <c r="J193" s="10"/>
      <c r="K193" s="10"/>
      <c r="L193" s="10"/>
      <c r="M193" s="10"/>
      <c r="N193" s="10"/>
      <c r="O193" s="10"/>
      <c r="P193" s="10"/>
      <c r="Q193" s="10"/>
      <c r="R193" s="10"/>
      <c r="S193" s="10"/>
      <c r="T193" s="10"/>
      <c r="U193" s="10"/>
      <c r="V193" s="10"/>
      <c r="W193" s="10"/>
      <c r="X193" s="10"/>
      <c r="Y193" s="11"/>
      <c r="Z193" s="10"/>
      <c r="AA193" s="11"/>
    </row>
    <row r="194" spans="1:27" s="16" customFormat="1" ht="15.75">
      <c r="A194" s="11"/>
      <c r="B194" s="13"/>
      <c r="C194" s="12"/>
      <c r="D194" s="12"/>
      <c r="E194" s="12"/>
      <c r="F194" s="12"/>
      <c r="G194" s="11"/>
      <c r="H194" s="11"/>
      <c r="I194" s="10"/>
      <c r="J194" s="10"/>
      <c r="K194" s="10"/>
      <c r="L194" s="10"/>
      <c r="M194" s="10"/>
      <c r="N194" s="10"/>
      <c r="O194" s="10"/>
      <c r="P194" s="10"/>
      <c r="Q194" s="10"/>
      <c r="R194" s="10"/>
      <c r="S194" s="10"/>
      <c r="T194" s="10"/>
      <c r="U194" s="10"/>
      <c r="V194" s="10"/>
      <c r="W194" s="10"/>
      <c r="X194" s="10"/>
      <c r="Y194" s="11"/>
      <c r="Z194" s="10"/>
      <c r="AA194" s="11"/>
    </row>
    <row r="195" spans="1:27" s="16" customFormat="1" ht="15.75">
      <c r="A195" s="11"/>
      <c r="B195" s="13"/>
      <c r="C195" s="12"/>
      <c r="D195" s="12"/>
      <c r="E195" s="12"/>
      <c r="F195" s="12"/>
      <c r="G195" s="11"/>
      <c r="H195" s="11"/>
      <c r="I195" s="10"/>
      <c r="J195" s="10"/>
      <c r="K195" s="10"/>
      <c r="L195" s="10"/>
      <c r="M195" s="10"/>
      <c r="N195" s="10"/>
      <c r="O195" s="10"/>
      <c r="P195" s="10"/>
      <c r="Q195" s="10"/>
      <c r="R195" s="10"/>
      <c r="S195" s="10"/>
      <c r="T195" s="10"/>
      <c r="U195" s="10"/>
      <c r="V195" s="10"/>
      <c r="W195" s="10"/>
      <c r="X195" s="10"/>
      <c r="Y195" s="11"/>
      <c r="Z195" s="10"/>
      <c r="AA195" s="11"/>
    </row>
    <row r="196" spans="1:27" s="16" customFormat="1" ht="15.75">
      <c r="A196" s="11"/>
      <c r="B196" s="13"/>
      <c r="C196" s="12"/>
      <c r="D196" s="12"/>
      <c r="E196" s="12"/>
      <c r="F196" s="12"/>
      <c r="G196" s="11"/>
      <c r="H196" s="11"/>
      <c r="I196" s="10"/>
      <c r="J196" s="10"/>
      <c r="K196" s="10"/>
      <c r="L196" s="10"/>
      <c r="M196" s="10"/>
      <c r="N196" s="10"/>
      <c r="O196" s="10"/>
      <c r="P196" s="10"/>
      <c r="Q196" s="10"/>
      <c r="R196" s="10"/>
      <c r="S196" s="10"/>
      <c r="T196" s="10"/>
      <c r="U196" s="10"/>
      <c r="V196" s="10"/>
      <c r="W196" s="10"/>
      <c r="X196" s="10"/>
      <c r="Y196" s="11"/>
      <c r="Z196" s="10"/>
      <c r="AA196" s="11"/>
    </row>
    <row r="197" spans="1:27" s="16" customFormat="1" ht="15.75">
      <c r="A197" s="11"/>
      <c r="B197" s="13"/>
      <c r="C197" s="12"/>
      <c r="D197" s="12"/>
      <c r="E197" s="12"/>
      <c r="F197" s="12"/>
      <c r="G197" s="11"/>
      <c r="H197" s="11"/>
      <c r="I197" s="10"/>
      <c r="J197" s="10"/>
      <c r="K197" s="10"/>
      <c r="L197" s="10"/>
      <c r="M197" s="10"/>
      <c r="N197" s="10"/>
      <c r="O197" s="10"/>
      <c r="P197" s="10"/>
      <c r="Q197" s="10"/>
      <c r="R197" s="10"/>
      <c r="S197" s="10"/>
      <c r="T197" s="10"/>
      <c r="U197" s="10"/>
      <c r="V197" s="10"/>
      <c r="W197" s="10"/>
      <c r="X197" s="10"/>
      <c r="Y197" s="11"/>
      <c r="Z197" s="10"/>
      <c r="AA197" s="11"/>
    </row>
    <row r="198" spans="1:27" s="16" customFormat="1" ht="15.75">
      <c r="A198" s="11"/>
      <c r="B198" s="13"/>
      <c r="C198" s="12"/>
      <c r="D198" s="12"/>
      <c r="E198" s="12"/>
      <c r="F198" s="12"/>
      <c r="G198" s="11"/>
      <c r="H198" s="11"/>
      <c r="I198" s="10"/>
      <c r="J198" s="10"/>
      <c r="K198" s="10"/>
      <c r="L198" s="10"/>
      <c r="M198" s="10"/>
      <c r="N198" s="10"/>
      <c r="O198" s="10"/>
      <c r="P198" s="10"/>
      <c r="Q198" s="10"/>
      <c r="R198" s="10"/>
      <c r="S198" s="10"/>
      <c r="T198" s="10"/>
      <c r="U198" s="10"/>
      <c r="V198" s="10"/>
      <c r="W198" s="10"/>
      <c r="X198" s="10"/>
      <c r="Y198" s="11"/>
      <c r="Z198" s="10"/>
      <c r="AA198" s="11"/>
    </row>
    <row r="199" spans="1:27" s="16" customFormat="1" ht="15.75">
      <c r="A199" s="11"/>
      <c r="B199" s="13"/>
      <c r="C199" s="12"/>
      <c r="D199" s="12"/>
      <c r="E199" s="12"/>
      <c r="F199" s="12"/>
      <c r="G199" s="11"/>
      <c r="H199" s="11"/>
      <c r="I199" s="10"/>
      <c r="J199" s="10"/>
      <c r="K199" s="10"/>
      <c r="L199" s="10"/>
      <c r="M199" s="10"/>
      <c r="N199" s="10"/>
      <c r="O199" s="10"/>
      <c r="P199" s="10"/>
      <c r="Q199" s="10"/>
      <c r="R199" s="10"/>
      <c r="S199" s="10"/>
      <c r="T199" s="10"/>
      <c r="U199" s="10"/>
      <c r="V199" s="10"/>
      <c r="W199" s="10"/>
      <c r="X199" s="10"/>
      <c r="Y199" s="11"/>
      <c r="Z199" s="10"/>
      <c r="AA199" s="11"/>
    </row>
    <row r="200" spans="1:27" s="16" customFormat="1" ht="15.75">
      <c r="A200" s="11"/>
      <c r="B200" s="13"/>
      <c r="C200" s="12"/>
      <c r="D200" s="12"/>
      <c r="E200" s="12"/>
      <c r="F200" s="12"/>
      <c r="G200" s="11"/>
      <c r="H200" s="11"/>
      <c r="I200" s="10"/>
      <c r="J200" s="10"/>
      <c r="K200" s="10"/>
      <c r="L200" s="10"/>
      <c r="M200" s="10"/>
      <c r="N200" s="10"/>
      <c r="O200" s="10"/>
      <c r="P200" s="10"/>
      <c r="Q200" s="10"/>
      <c r="R200" s="10"/>
      <c r="S200" s="10"/>
      <c r="T200" s="10"/>
      <c r="U200" s="10"/>
      <c r="V200" s="10"/>
      <c r="W200" s="10"/>
      <c r="X200" s="10"/>
      <c r="Y200" s="11"/>
      <c r="Z200" s="10"/>
      <c r="AA200" s="11"/>
    </row>
    <row r="201" spans="1:27" s="16" customFormat="1" ht="15.75">
      <c r="A201" s="11"/>
      <c r="B201" s="13"/>
      <c r="C201" s="12"/>
      <c r="D201" s="12"/>
      <c r="E201" s="12"/>
      <c r="F201" s="12"/>
      <c r="G201" s="11"/>
      <c r="H201" s="11"/>
      <c r="I201" s="10"/>
      <c r="J201" s="10"/>
      <c r="K201" s="10"/>
      <c r="L201" s="10"/>
      <c r="M201" s="10"/>
      <c r="N201" s="10"/>
      <c r="O201" s="10"/>
      <c r="P201" s="10"/>
      <c r="Q201" s="10"/>
      <c r="R201" s="10"/>
      <c r="S201" s="10"/>
      <c r="T201" s="10"/>
      <c r="U201" s="10"/>
      <c r="V201" s="10"/>
      <c r="W201" s="10"/>
      <c r="X201" s="10"/>
      <c r="Y201" s="11"/>
      <c r="Z201" s="10"/>
      <c r="AA201" s="11"/>
    </row>
    <row r="202" spans="1:27" s="16" customFormat="1" ht="15.75">
      <c r="A202" s="11"/>
      <c r="B202" s="13"/>
      <c r="C202" s="12"/>
      <c r="D202" s="12"/>
      <c r="E202" s="12"/>
      <c r="F202" s="12"/>
      <c r="G202" s="11"/>
      <c r="H202" s="11"/>
      <c r="I202" s="10"/>
      <c r="J202" s="10"/>
      <c r="K202" s="10"/>
      <c r="L202" s="10"/>
      <c r="M202" s="10"/>
      <c r="N202" s="10"/>
      <c r="O202" s="10"/>
      <c r="P202" s="10"/>
      <c r="Q202" s="10"/>
      <c r="R202" s="10"/>
      <c r="S202" s="10"/>
      <c r="T202" s="10"/>
      <c r="U202" s="10"/>
      <c r="V202" s="10"/>
      <c r="W202" s="10"/>
      <c r="X202" s="10"/>
      <c r="Y202" s="11"/>
      <c r="Z202" s="10"/>
      <c r="AA202" s="11"/>
    </row>
    <row r="203" spans="1:27" s="16" customFormat="1" ht="15.75">
      <c r="A203" s="11"/>
      <c r="B203" s="13"/>
      <c r="C203" s="12"/>
      <c r="D203" s="12"/>
      <c r="E203" s="12"/>
      <c r="F203" s="12"/>
      <c r="G203" s="11"/>
      <c r="H203" s="11"/>
      <c r="I203" s="10"/>
      <c r="J203" s="10"/>
      <c r="K203" s="10"/>
      <c r="L203" s="10"/>
      <c r="M203" s="10"/>
      <c r="N203" s="10"/>
      <c r="O203" s="10"/>
      <c r="P203" s="10"/>
      <c r="Q203" s="10"/>
      <c r="R203" s="10"/>
      <c r="S203" s="10"/>
      <c r="T203" s="10"/>
      <c r="U203" s="10"/>
      <c r="V203" s="10"/>
      <c r="W203" s="10"/>
      <c r="X203" s="10"/>
      <c r="Y203" s="11"/>
      <c r="Z203" s="10"/>
      <c r="AA203" s="11"/>
    </row>
    <row r="204" spans="1:27" s="16" customFormat="1" ht="15.75">
      <c r="A204" s="11"/>
      <c r="B204" s="13"/>
      <c r="C204" s="12"/>
      <c r="D204" s="12"/>
      <c r="E204" s="12"/>
      <c r="F204" s="12"/>
      <c r="G204" s="11"/>
      <c r="H204" s="11"/>
      <c r="I204" s="10"/>
      <c r="J204" s="10"/>
      <c r="K204" s="10"/>
      <c r="L204" s="10"/>
      <c r="M204" s="10"/>
      <c r="N204" s="10"/>
      <c r="O204" s="10"/>
      <c r="P204" s="10"/>
      <c r="Q204" s="10"/>
      <c r="R204" s="10"/>
      <c r="S204" s="10"/>
      <c r="T204" s="10"/>
      <c r="U204" s="10"/>
      <c r="V204" s="10"/>
      <c r="W204" s="10"/>
      <c r="X204" s="10"/>
      <c r="Y204" s="11"/>
      <c r="Z204" s="10"/>
      <c r="AA204" s="11"/>
    </row>
    <row r="205" spans="1:27" s="16" customFormat="1" ht="15.75">
      <c r="A205" s="11"/>
      <c r="B205" s="13"/>
      <c r="C205" s="12"/>
      <c r="D205" s="12"/>
      <c r="E205" s="12"/>
      <c r="F205" s="12"/>
      <c r="G205" s="11"/>
      <c r="H205" s="11"/>
      <c r="I205" s="10"/>
      <c r="J205" s="10"/>
      <c r="K205" s="10"/>
      <c r="L205" s="10"/>
      <c r="M205" s="10"/>
      <c r="N205" s="10"/>
      <c r="O205" s="10"/>
      <c r="P205" s="10"/>
      <c r="Q205" s="10"/>
      <c r="R205" s="10"/>
      <c r="S205" s="10"/>
      <c r="T205" s="10"/>
      <c r="U205" s="10"/>
      <c r="V205" s="10"/>
      <c r="W205" s="10"/>
      <c r="X205" s="10"/>
      <c r="Y205" s="11"/>
      <c r="Z205" s="10"/>
      <c r="AA205" s="11"/>
    </row>
    <row r="206" spans="1:27" s="16" customFormat="1" ht="15.75">
      <c r="A206" s="11"/>
      <c r="B206" s="13"/>
      <c r="C206" s="12"/>
      <c r="D206" s="12"/>
      <c r="E206" s="12"/>
      <c r="F206" s="12"/>
      <c r="G206" s="11"/>
      <c r="H206" s="11"/>
      <c r="I206" s="10"/>
      <c r="J206" s="10"/>
      <c r="K206" s="10"/>
      <c r="L206" s="10"/>
      <c r="M206" s="10"/>
      <c r="N206" s="10"/>
      <c r="O206" s="10"/>
      <c r="P206" s="10"/>
      <c r="Q206" s="10"/>
      <c r="R206" s="10"/>
      <c r="S206" s="10"/>
      <c r="T206" s="10"/>
      <c r="U206" s="10"/>
      <c r="V206" s="10"/>
      <c r="W206" s="10"/>
      <c r="X206" s="10"/>
      <c r="Y206" s="11"/>
      <c r="Z206" s="10"/>
      <c r="AA206" s="11"/>
    </row>
    <row r="207" spans="1:27" s="16" customFormat="1" ht="15.75">
      <c r="A207" s="11"/>
      <c r="B207" s="13"/>
      <c r="C207" s="12"/>
      <c r="D207" s="12"/>
      <c r="E207" s="12"/>
      <c r="F207" s="12"/>
      <c r="G207" s="11"/>
      <c r="H207" s="11"/>
      <c r="I207" s="10"/>
      <c r="J207" s="10"/>
      <c r="K207" s="10"/>
      <c r="L207" s="10"/>
      <c r="M207" s="10"/>
      <c r="N207" s="10"/>
      <c r="O207" s="10"/>
      <c r="P207" s="10"/>
      <c r="Q207" s="10"/>
      <c r="R207" s="10"/>
      <c r="S207" s="10"/>
      <c r="T207" s="10"/>
      <c r="U207" s="10"/>
      <c r="V207" s="10"/>
      <c r="W207" s="10"/>
      <c r="X207" s="10"/>
      <c r="Y207" s="11"/>
      <c r="Z207" s="10"/>
      <c r="AA207" s="11"/>
    </row>
    <row r="208" spans="1:27" s="16" customFormat="1" ht="15.75">
      <c r="A208" s="11"/>
      <c r="B208" s="13"/>
      <c r="C208" s="12"/>
      <c r="D208" s="12"/>
      <c r="E208" s="12"/>
      <c r="F208" s="12"/>
      <c r="G208" s="11"/>
      <c r="H208" s="11"/>
      <c r="I208" s="10"/>
      <c r="J208" s="10"/>
      <c r="K208" s="10"/>
      <c r="L208" s="10"/>
      <c r="M208" s="10"/>
      <c r="N208" s="10"/>
      <c r="O208" s="10"/>
      <c r="P208" s="10"/>
      <c r="Q208" s="10"/>
      <c r="R208" s="10"/>
      <c r="S208" s="10"/>
      <c r="T208" s="10"/>
      <c r="U208" s="10"/>
      <c r="V208" s="10"/>
      <c r="W208" s="10"/>
      <c r="X208" s="10"/>
      <c r="Y208" s="11"/>
      <c r="Z208" s="10"/>
      <c r="AA208" s="11"/>
    </row>
    <row r="209" spans="1:27" s="16" customFormat="1" ht="15.75">
      <c r="A209" s="11"/>
      <c r="B209" s="13"/>
      <c r="C209" s="12"/>
      <c r="D209" s="12"/>
      <c r="E209" s="12"/>
      <c r="F209" s="12"/>
      <c r="G209" s="11"/>
      <c r="H209" s="11"/>
      <c r="I209" s="10"/>
      <c r="J209" s="10"/>
      <c r="K209" s="10"/>
      <c r="L209" s="10"/>
      <c r="M209" s="10"/>
      <c r="N209" s="10"/>
      <c r="O209" s="10"/>
      <c r="P209" s="10"/>
      <c r="Q209" s="10"/>
      <c r="R209" s="10"/>
      <c r="S209" s="10"/>
      <c r="T209" s="10"/>
      <c r="U209" s="10"/>
      <c r="V209" s="10"/>
      <c r="W209" s="10"/>
      <c r="X209" s="10"/>
      <c r="Y209" s="11"/>
      <c r="Z209" s="10"/>
      <c r="AA209" s="11"/>
    </row>
    <row r="210" spans="1:27" s="16" customFormat="1" ht="15.75">
      <c r="A210" s="11"/>
      <c r="B210" s="13"/>
      <c r="C210" s="12"/>
      <c r="D210" s="12"/>
      <c r="E210" s="12"/>
      <c r="F210" s="12"/>
      <c r="G210" s="11"/>
      <c r="H210" s="11"/>
      <c r="I210" s="10"/>
      <c r="J210" s="10"/>
      <c r="K210" s="10"/>
      <c r="L210" s="10"/>
      <c r="M210" s="10"/>
      <c r="N210" s="10"/>
      <c r="O210" s="10"/>
      <c r="P210" s="10"/>
      <c r="Q210" s="10"/>
      <c r="R210" s="10"/>
      <c r="S210" s="10"/>
      <c r="T210" s="10"/>
      <c r="U210" s="10"/>
      <c r="V210" s="10"/>
      <c r="W210" s="10"/>
      <c r="X210" s="10"/>
      <c r="Y210" s="11"/>
      <c r="Z210" s="10"/>
      <c r="AA210" s="11"/>
    </row>
    <row r="211" spans="1:27" s="16" customFormat="1" ht="15.75">
      <c r="A211" s="11"/>
      <c r="B211" s="13"/>
      <c r="C211" s="12"/>
      <c r="D211" s="12"/>
      <c r="E211" s="12"/>
      <c r="F211" s="12"/>
      <c r="G211" s="11"/>
      <c r="H211" s="11"/>
      <c r="I211" s="10"/>
      <c r="J211" s="10"/>
      <c r="K211" s="10"/>
      <c r="L211" s="10"/>
      <c r="M211" s="10"/>
      <c r="N211" s="10"/>
      <c r="O211" s="10"/>
      <c r="P211" s="10"/>
      <c r="Q211" s="10"/>
      <c r="R211" s="10"/>
      <c r="S211" s="10"/>
      <c r="T211" s="10"/>
      <c r="U211" s="10"/>
      <c r="V211" s="10"/>
      <c r="W211" s="10"/>
      <c r="X211" s="10"/>
      <c r="Y211" s="11"/>
      <c r="Z211" s="10"/>
      <c r="AA211" s="11"/>
    </row>
    <row r="212" spans="1:27" s="16" customFormat="1" ht="15.75">
      <c r="A212" s="11"/>
      <c r="B212" s="13"/>
      <c r="C212" s="12"/>
      <c r="D212" s="12"/>
      <c r="E212" s="12"/>
      <c r="F212" s="12"/>
      <c r="G212" s="11"/>
      <c r="H212" s="11"/>
      <c r="I212" s="10"/>
      <c r="J212" s="10"/>
      <c r="K212" s="10"/>
      <c r="L212" s="10"/>
      <c r="M212" s="10"/>
      <c r="N212" s="10"/>
      <c r="O212" s="10"/>
      <c r="P212" s="10"/>
      <c r="Q212" s="10"/>
      <c r="R212" s="10"/>
      <c r="S212" s="10"/>
      <c r="T212" s="10"/>
      <c r="U212" s="10"/>
      <c r="V212" s="10"/>
      <c r="W212" s="10"/>
      <c r="X212" s="10"/>
      <c r="Y212" s="11"/>
      <c r="Z212" s="10"/>
      <c r="AA212" s="11"/>
    </row>
    <row r="213" spans="1:27" s="16" customFormat="1" ht="15.75">
      <c r="A213" s="11"/>
      <c r="B213" s="13"/>
      <c r="C213" s="12"/>
      <c r="D213" s="12"/>
      <c r="E213" s="12"/>
      <c r="F213" s="12"/>
      <c r="G213" s="11"/>
      <c r="H213" s="11"/>
      <c r="I213" s="10"/>
      <c r="J213" s="10"/>
      <c r="K213" s="10"/>
      <c r="L213" s="10"/>
      <c r="M213" s="10"/>
      <c r="N213" s="10"/>
      <c r="O213" s="10"/>
      <c r="P213" s="10"/>
      <c r="Q213" s="10"/>
      <c r="R213" s="10"/>
      <c r="S213" s="10"/>
      <c r="T213" s="10"/>
      <c r="U213" s="10"/>
      <c r="V213" s="10"/>
      <c r="W213" s="10"/>
      <c r="X213" s="10"/>
      <c r="Y213" s="11"/>
      <c r="Z213" s="10"/>
      <c r="AA213" s="11"/>
    </row>
    <row r="214" spans="1:27" s="16" customFormat="1" ht="15.75">
      <c r="A214" s="11"/>
      <c r="B214" s="13"/>
      <c r="C214" s="12"/>
      <c r="D214" s="12"/>
      <c r="E214" s="12"/>
      <c r="F214" s="12"/>
      <c r="G214" s="11"/>
      <c r="H214" s="11"/>
      <c r="I214" s="10"/>
      <c r="J214" s="10"/>
      <c r="K214" s="10"/>
      <c r="L214" s="10"/>
      <c r="M214" s="10"/>
      <c r="N214" s="10"/>
      <c r="O214" s="10"/>
      <c r="P214" s="10"/>
      <c r="Q214" s="10"/>
      <c r="R214" s="10"/>
      <c r="S214" s="10"/>
      <c r="T214" s="10"/>
      <c r="U214" s="10"/>
      <c r="V214" s="10"/>
      <c r="W214" s="10"/>
      <c r="X214" s="10"/>
      <c r="Y214" s="11"/>
      <c r="Z214" s="10"/>
      <c r="AA214" s="11"/>
    </row>
    <row r="215" spans="1:27" s="16" customFormat="1" ht="15.75">
      <c r="A215" s="11"/>
      <c r="B215" s="13"/>
      <c r="C215" s="12"/>
      <c r="D215" s="12"/>
      <c r="E215" s="12"/>
      <c r="F215" s="12"/>
      <c r="G215" s="11"/>
      <c r="H215" s="11"/>
      <c r="I215" s="10"/>
      <c r="J215" s="10"/>
      <c r="K215" s="10"/>
      <c r="L215" s="10"/>
      <c r="M215" s="10"/>
      <c r="N215" s="10"/>
      <c r="O215" s="10"/>
      <c r="P215" s="10"/>
      <c r="Q215" s="10"/>
      <c r="R215" s="10"/>
      <c r="S215" s="10"/>
      <c r="T215" s="10"/>
      <c r="U215" s="10"/>
      <c r="V215" s="10"/>
      <c r="W215" s="10"/>
      <c r="X215" s="10"/>
      <c r="Y215" s="11"/>
      <c r="Z215" s="10"/>
      <c r="AA215" s="11"/>
    </row>
    <row r="216" spans="1:27" s="16" customFormat="1" ht="15.75">
      <c r="A216" s="11"/>
      <c r="B216" s="13"/>
      <c r="C216" s="12"/>
      <c r="D216" s="12"/>
      <c r="E216" s="12"/>
      <c r="F216" s="12"/>
      <c r="G216" s="11"/>
      <c r="H216" s="11"/>
      <c r="I216" s="10"/>
      <c r="J216" s="10"/>
      <c r="K216" s="10"/>
      <c r="L216" s="10"/>
      <c r="M216" s="10"/>
      <c r="N216" s="10"/>
      <c r="O216" s="10"/>
      <c r="P216" s="10"/>
      <c r="Q216" s="10"/>
      <c r="R216" s="10"/>
      <c r="S216" s="10"/>
      <c r="T216" s="10"/>
      <c r="U216" s="10"/>
      <c r="V216" s="10"/>
      <c r="W216" s="10"/>
      <c r="X216" s="10"/>
      <c r="Y216" s="11"/>
      <c r="Z216" s="10"/>
      <c r="AA216" s="11"/>
    </row>
    <row r="217" spans="1:27" s="16" customFormat="1" ht="15.75">
      <c r="A217" s="11"/>
      <c r="B217" s="13"/>
      <c r="C217" s="12"/>
      <c r="D217" s="12"/>
      <c r="E217" s="12"/>
      <c r="F217" s="12"/>
      <c r="G217" s="11"/>
      <c r="H217" s="11"/>
      <c r="I217" s="10"/>
      <c r="J217" s="10"/>
      <c r="K217" s="10"/>
      <c r="L217" s="10"/>
      <c r="M217" s="10"/>
      <c r="N217" s="10"/>
      <c r="O217" s="10"/>
      <c r="P217" s="10"/>
      <c r="Q217" s="10"/>
      <c r="R217" s="10"/>
      <c r="S217" s="10"/>
      <c r="T217" s="10"/>
      <c r="U217" s="10"/>
      <c r="V217" s="10"/>
      <c r="W217" s="10"/>
      <c r="X217" s="10"/>
      <c r="Y217" s="11"/>
      <c r="Z217" s="10"/>
      <c r="AA217" s="11"/>
    </row>
    <row r="218" spans="1:27" s="16" customFormat="1" ht="15.75">
      <c r="A218" s="11"/>
      <c r="B218" s="13"/>
      <c r="C218" s="12"/>
      <c r="D218" s="12"/>
      <c r="E218" s="12"/>
      <c r="F218" s="12"/>
      <c r="G218" s="11"/>
      <c r="H218" s="11"/>
      <c r="I218" s="10"/>
      <c r="J218" s="10"/>
      <c r="K218" s="10"/>
      <c r="L218" s="10"/>
      <c r="M218" s="10"/>
      <c r="N218" s="10"/>
      <c r="O218" s="10"/>
      <c r="P218" s="10"/>
      <c r="Q218" s="10"/>
      <c r="R218" s="10"/>
      <c r="S218" s="10"/>
      <c r="T218" s="10"/>
      <c r="U218" s="10"/>
      <c r="V218" s="10"/>
      <c r="W218" s="10"/>
      <c r="X218" s="10"/>
      <c r="Y218" s="11"/>
      <c r="Z218" s="10"/>
      <c r="AA218" s="11"/>
    </row>
    <row r="219" spans="1:27" s="16" customFormat="1" ht="15.75">
      <c r="A219" s="11"/>
      <c r="B219" s="13"/>
      <c r="C219" s="12"/>
      <c r="D219" s="12"/>
      <c r="E219" s="12"/>
      <c r="F219" s="12"/>
      <c r="G219" s="11"/>
      <c r="H219" s="11"/>
      <c r="I219" s="10"/>
      <c r="J219" s="10"/>
      <c r="K219" s="10"/>
      <c r="L219" s="10"/>
      <c r="M219" s="10"/>
      <c r="N219" s="10"/>
      <c r="O219" s="10"/>
      <c r="P219" s="10"/>
      <c r="Q219" s="10"/>
      <c r="R219" s="10"/>
      <c r="S219" s="10"/>
      <c r="T219" s="10"/>
      <c r="U219" s="10"/>
      <c r="V219" s="10"/>
      <c r="W219" s="10"/>
      <c r="X219" s="10"/>
      <c r="Y219" s="11"/>
      <c r="Z219" s="10"/>
      <c r="AA219" s="11"/>
    </row>
    <row r="220" spans="1:27" s="16" customFormat="1" ht="15.75">
      <c r="A220" s="11"/>
      <c r="B220" s="13"/>
      <c r="C220" s="12"/>
      <c r="D220" s="12"/>
      <c r="E220" s="12"/>
      <c r="F220" s="12"/>
      <c r="G220" s="11"/>
      <c r="H220" s="11"/>
      <c r="I220" s="10"/>
      <c r="J220" s="10"/>
      <c r="K220" s="10"/>
      <c r="L220" s="10"/>
      <c r="M220" s="10"/>
      <c r="N220" s="10"/>
      <c r="O220" s="10"/>
      <c r="P220" s="10"/>
      <c r="Q220" s="10"/>
      <c r="R220" s="10"/>
      <c r="S220" s="10"/>
      <c r="T220" s="10"/>
      <c r="U220" s="10"/>
      <c r="V220" s="10"/>
      <c r="W220" s="10"/>
      <c r="X220" s="10"/>
      <c r="Y220" s="11"/>
      <c r="Z220" s="10"/>
      <c r="AA220" s="11"/>
    </row>
    <row r="221" spans="1:27" s="16" customFormat="1" ht="15.75">
      <c r="A221" s="11"/>
      <c r="B221" s="13"/>
      <c r="C221" s="12"/>
      <c r="D221" s="12"/>
      <c r="E221" s="12"/>
      <c r="F221" s="12"/>
      <c r="G221" s="11"/>
      <c r="H221" s="11"/>
      <c r="I221" s="10"/>
      <c r="J221" s="10"/>
      <c r="K221" s="10"/>
      <c r="L221" s="10"/>
      <c r="M221" s="10"/>
      <c r="N221" s="10"/>
      <c r="O221" s="10"/>
      <c r="P221" s="10"/>
      <c r="Q221" s="10"/>
      <c r="R221" s="10"/>
      <c r="S221" s="10"/>
      <c r="T221" s="10"/>
      <c r="U221" s="10"/>
      <c r="V221" s="10"/>
      <c r="W221" s="10"/>
      <c r="X221" s="10"/>
      <c r="Y221" s="11"/>
      <c r="Z221" s="10"/>
      <c r="AA221" s="11"/>
    </row>
    <row r="222" spans="1:27" s="16" customFormat="1" ht="15.75">
      <c r="A222" s="11"/>
      <c r="B222" s="13"/>
      <c r="C222" s="12"/>
      <c r="D222" s="12"/>
      <c r="E222" s="12"/>
      <c r="F222" s="12"/>
      <c r="G222" s="11"/>
      <c r="H222" s="11"/>
      <c r="I222" s="10"/>
      <c r="J222" s="10"/>
      <c r="K222" s="10"/>
      <c r="L222" s="10"/>
      <c r="M222" s="10"/>
      <c r="N222" s="10"/>
      <c r="O222" s="10"/>
      <c r="P222" s="10"/>
      <c r="Q222" s="10"/>
      <c r="R222" s="10"/>
      <c r="S222" s="10"/>
      <c r="T222" s="10"/>
      <c r="U222" s="10"/>
      <c r="V222" s="10"/>
      <c r="W222" s="10"/>
      <c r="X222" s="10"/>
      <c r="Y222" s="11"/>
      <c r="Z222" s="10"/>
      <c r="AA222" s="11"/>
    </row>
    <row r="223" spans="1:27" s="16" customFormat="1" ht="15.75">
      <c r="A223" s="11"/>
      <c r="B223" s="13"/>
      <c r="C223" s="12"/>
      <c r="D223" s="12"/>
      <c r="E223" s="12"/>
      <c r="F223" s="12"/>
      <c r="G223" s="11"/>
      <c r="H223" s="11"/>
      <c r="I223" s="10"/>
      <c r="J223" s="10"/>
      <c r="K223" s="10"/>
      <c r="L223" s="10"/>
      <c r="M223" s="10"/>
      <c r="N223" s="10"/>
      <c r="O223" s="10"/>
      <c r="P223" s="10"/>
      <c r="Q223" s="10"/>
      <c r="R223" s="10"/>
      <c r="S223" s="10"/>
      <c r="T223" s="10"/>
      <c r="U223" s="10"/>
      <c r="V223" s="10"/>
      <c r="W223" s="10"/>
      <c r="X223" s="10"/>
      <c r="Y223" s="11"/>
      <c r="Z223" s="10"/>
      <c r="AA223" s="11"/>
    </row>
    <row r="224" spans="1:27" s="16" customFormat="1" ht="15.75">
      <c r="A224" s="11"/>
      <c r="B224" s="13"/>
      <c r="C224" s="12"/>
      <c r="D224" s="12"/>
      <c r="E224" s="12"/>
      <c r="F224" s="12"/>
      <c r="G224" s="11"/>
      <c r="H224" s="11"/>
      <c r="I224" s="10"/>
      <c r="J224" s="10"/>
      <c r="K224" s="10"/>
      <c r="L224" s="10"/>
      <c r="M224" s="10"/>
      <c r="N224" s="10"/>
      <c r="O224" s="10"/>
      <c r="P224" s="10"/>
      <c r="Q224" s="10"/>
      <c r="R224" s="10"/>
      <c r="S224" s="10"/>
      <c r="T224" s="10"/>
      <c r="U224" s="10"/>
      <c r="V224" s="10"/>
      <c r="W224" s="10"/>
      <c r="X224" s="10"/>
      <c r="Y224" s="11"/>
      <c r="Z224" s="10"/>
      <c r="AA224" s="11"/>
    </row>
    <row r="225" spans="1:27" s="16" customFormat="1" ht="15.75">
      <c r="A225" s="11"/>
      <c r="B225" s="13"/>
      <c r="C225" s="12"/>
      <c r="D225" s="12"/>
      <c r="E225" s="12"/>
      <c r="F225" s="12"/>
      <c r="G225" s="11"/>
      <c r="H225" s="11"/>
      <c r="I225" s="10"/>
      <c r="J225" s="10"/>
      <c r="K225" s="10"/>
      <c r="L225" s="10"/>
      <c r="M225" s="10"/>
      <c r="N225" s="10"/>
      <c r="O225" s="10"/>
      <c r="P225" s="10"/>
      <c r="Q225" s="10"/>
      <c r="R225" s="10"/>
      <c r="S225" s="10"/>
      <c r="T225" s="10"/>
      <c r="U225" s="10"/>
      <c r="V225" s="10"/>
      <c r="W225" s="10"/>
      <c r="X225" s="10"/>
      <c r="Y225" s="11"/>
      <c r="Z225" s="10"/>
      <c r="AA225" s="11"/>
    </row>
    <row r="226" spans="1:27" s="16" customFormat="1" ht="15.75">
      <c r="A226" s="11"/>
      <c r="B226" s="13"/>
      <c r="C226" s="12"/>
      <c r="D226" s="12"/>
      <c r="E226" s="12"/>
      <c r="F226" s="12"/>
      <c r="G226" s="11"/>
      <c r="H226" s="11"/>
      <c r="I226" s="10"/>
      <c r="J226" s="10"/>
      <c r="K226" s="10"/>
      <c r="L226" s="10"/>
      <c r="M226" s="10"/>
      <c r="N226" s="10"/>
      <c r="O226" s="10"/>
      <c r="P226" s="10"/>
      <c r="Q226" s="10"/>
      <c r="R226" s="10"/>
      <c r="S226" s="10"/>
      <c r="T226" s="10"/>
      <c r="U226" s="10"/>
      <c r="V226" s="10"/>
      <c r="W226" s="10"/>
      <c r="X226" s="10"/>
      <c r="Y226" s="11"/>
      <c r="Z226" s="10"/>
      <c r="AA226" s="11"/>
    </row>
    <row r="227" spans="1:27" s="16" customFormat="1" ht="15.75">
      <c r="A227" s="11"/>
      <c r="B227" s="13"/>
      <c r="C227" s="12"/>
      <c r="D227" s="12"/>
      <c r="E227" s="12"/>
      <c r="F227" s="12"/>
      <c r="G227" s="11"/>
      <c r="H227" s="11"/>
      <c r="I227" s="10"/>
      <c r="J227" s="10"/>
      <c r="K227" s="10"/>
      <c r="L227" s="10"/>
      <c r="M227" s="10"/>
      <c r="N227" s="10"/>
      <c r="O227" s="10"/>
      <c r="P227" s="10"/>
      <c r="Q227" s="10"/>
      <c r="R227" s="10"/>
      <c r="S227" s="10"/>
      <c r="T227" s="10"/>
      <c r="U227" s="10"/>
      <c r="V227" s="10"/>
      <c r="W227" s="10"/>
      <c r="X227" s="10"/>
      <c r="Y227" s="11"/>
      <c r="Z227" s="10"/>
      <c r="AA227" s="11"/>
    </row>
    <row r="228" spans="1:27" s="16" customFormat="1" ht="15.75">
      <c r="A228" s="11"/>
      <c r="B228" s="13"/>
      <c r="C228" s="12"/>
      <c r="D228" s="12"/>
      <c r="E228" s="12"/>
      <c r="F228" s="12"/>
      <c r="G228" s="11"/>
      <c r="H228" s="11"/>
      <c r="I228" s="10"/>
      <c r="J228" s="10"/>
      <c r="K228" s="10"/>
      <c r="L228" s="10"/>
      <c r="M228" s="10"/>
      <c r="N228" s="10"/>
      <c r="O228" s="10"/>
      <c r="P228" s="10"/>
      <c r="Q228" s="10"/>
      <c r="R228" s="10"/>
      <c r="S228" s="10"/>
      <c r="T228" s="10"/>
      <c r="U228" s="10"/>
      <c r="V228" s="10"/>
      <c r="W228" s="10"/>
      <c r="X228" s="10"/>
      <c r="Y228" s="11"/>
      <c r="Z228" s="10"/>
      <c r="AA228" s="11"/>
    </row>
    <row r="229" spans="1:27" s="16" customFormat="1" ht="15.75">
      <c r="A229" s="11"/>
      <c r="B229" s="13"/>
      <c r="C229" s="12"/>
      <c r="D229" s="12"/>
      <c r="E229" s="12"/>
      <c r="F229" s="12"/>
      <c r="G229" s="11"/>
      <c r="H229" s="11"/>
      <c r="I229" s="10"/>
      <c r="J229" s="10"/>
      <c r="K229" s="10"/>
      <c r="L229" s="10"/>
      <c r="M229" s="10"/>
      <c r="N229" s="10"/>
      <c r="O229" s="10"/>
      <c r="P229" s="10"/>
      <c r="Q229" s="10"/>
      <c r="R229" s="10"/>
      <c r="S229" s="10"/>
      <c r="T229" s="10"/>
      <c r="U229" s="10"/>
      <c r="V229" s="10"/>
      <c r="W229" s="10"/>
      <c r="X229" s="10"/>
      <c r="Y229" s="11"/>
      <c r="Z229" s="10"/>
      <c r="AA229" s="11"/>
    </row>
    <row r="230" spans="1:27" s="16" customFormat="1" ht="15.75">
      <c r="A230" s="11"/>
      <c r="B230" s="13"/>
      <c r="C230" s="12"/>
      <c r="D230" s="12"/>
      <c r="E230" s="12"/>
      <c r="F230" s="12"/>
      <c r="G230" s="11"/>
      <c r="H230" s="11"/>
      <c r="I230" s="10"/>
      <c r="J230" s="10"/>
      <c r="K230" s="10"/>
      <c r="L230" s="10"/>
      <c r="M230" s="10"/>
      <c r="N230" s="10"/>
      <c r="O230" s="10"/>
      <c r="P230" s="10"/>
      <c r="Q230" s="10"/>
      <c r="R230" s="10"/>
      <c r="S230" s="10"/>
      <c r="T230" s="10"/>
      <c r="U230" s="10"/>
      <c r="V230" s="10"/>
      <c r="W230" s="10"/>
      <c r="X230" s="10"/>
      <c r="Y230" s="11"/>
      <c r="Z230" s="10"/>
      <c r="AA230" s="11"/>
    </row>
    <row r="231" spans="1:27" s="16" customFormat="1" ht="15.75">
      <c r="A231" s="11"/>
      <c r="B231" s="13"/>
      <c r="C231" s="12"/>
      <c r="D231" s="12"/>
      <c r="E231" s="12"/>
      <c r="F231" s="12"/>
      <c r="G231" s="11"/>
      <c r="H231" s="11"/>
      <c r="I231" s="10"/>
      <c r="J231" s="10"/>
      <c r="K231" s="10"/>
      <c r="L231" s="10"/>
      <c r="M231" s="10"/>
      <c r="N231" s="10"/>
      <c r="O231" s="10"/>
      <c r="P231" s="10"/>
      <c r="Q231" s="10"/>
      <c r="R231" s="10"/>
      <c r="S231" s="10"/>
      <c r="T231" s="10"/>
      <c r="U231" s="10"/>
      <c r="V231" s="10"/>
      <c r="W231" s="10"/>
      <c r="X231" s="10"/>
      <c r="Y231" s="11"/>
      <c r="Z231" s="10"/>
      <c r="AA231" s="11"/>
    </row>
    <row r="232" spans="1:27" s="16" customFormat="1" ht="15.75">
      <c r="A232" s="11"/>
      <c r="B232" s="13"/>
      <c r="C232" s="12"/>
      <c r="D232" s="12"/>
      <c r="E232" s="12"/>
      <c r="F232" s="12"/>
      <c r="G232" s="11"/>
      <c r="H232" s="11"/>
      <c r="I232" s="10"/>
      <c r="J232" s="10"/>
      <c r="K232" s="10"/>
      <c r="L232" s="10"/>
      <c r="M232" s="10"/>
      <c r="N232" s="10"/>
      <c r="O232" s="10"/>
      <c r="P232" s="10"/>
      <c r="Q232" s="10"/>
      <c r="R232" s="10"/>
      <c r="S232" s="10"/>
      <c r="T232" s="10"/>
      <c r="U232" s="10"/>
      <c r="V232" s="10"/>
      <c r="W232" s="10"/>
      <c r="X232" s="10"/>
      <c r="Y232" s="11"/>
      <c r="Z232" s="10"/>
      <c r="AA232" s="11"/>
    </row>
    <row r="233" spans="1:27" s="16" customFormat="1" ht="15.75">
      <c r="A233" s="11"/>
      <c r="B233" s="13"/>
      <c r="C233" s="12"/>
      <c r="D233" s="12"/>
      <c r="E233" s="12"/>
      <c r="F233" s="12"/>
      <c r="G233" s="11"/>
      <c r="H233" s="11"/>
      <c r="I233" s="10"/>
      <c r="J233" s="10"/>
      <c r="K233" s="10"/>
      <c r="L233" s="10"/>
      <c r="M233" s="10"/>
      <c r="N233" s="10"/>
      <c r="O233" s="10"/>
      <c r="P233" s="10"/>
      <c r="Q233" s="10"/>
      <c r="R233" s="10"/>
      <c r="S233" s="10"/>
      <c r="T233" s="10"/>
      <c r="U233" s="10"/>
      <c r="V233" s="10"/>
      <c r="W233" s="10"/>
      <c r="X233" s="10"/>
      <c r="Y233" s="11"/>
      <c r="Z233" s="10"/>
      <c r="AA233" s="11"/>
    </row>
    <row r="234" spans="1:27" s="16" customFormat="1" ht="15.75">
      <c r="A234" s="11"/>
      <c r="B234" s="13"/>
      <c r="C234" s="12"/>
      <c r="D234" s="12"/>
      <c r="E234" s="12"/>
      <c r="F234" s="12"/>
      <c r="G234" s="11"/>
      <c r="H234" s="11"/>
      <c r="I234" s="10"/>
      <c r="J234" s="10"/>
      <c r="K234" s="10"/>
      <c r="L234" s="10"/>
      <c r="M234" s="10"/>
      <c r="N234" s="10"/>
      <c r="O234" s="10"/>
      <c r="P234" s="10"/>
      <c r="Q234" s="10"/>
      <c r="R234" s="10"/>
      <c r="S234" s="10"/>
      <c r="T234" s="10"/>
      <c r="U234" s="10"/>
      <c r="V234" s="10"/>
      <c r="W234" s="10"/>
      <c r="X234" s="10"/>
      <c r="Y234" s="11"/>
      <c r="Z234" s="10"/>
      <c r="AA234" s="11"/>
    </row>
    <row r="235" spans="1:27" s="16" customFormat="1" ht="15.75">
      <c r="A235" s="11"/>
      <c r="B235" s="13"/>
      <c r="C235" s="12"/>
      <c r="D235" s="12"/>
      <c r="E235" s="12"/>
      <c r="F235" s="12"/>
      <c r="G235" s="11"/>
      <c r="H235" s="11"/>
      <c r="I235" s="10"/>
      <c r="J235" s="10"/>
      <c r="K235" s="10"/>
      <c r="L235" s="10"/>
      <c r="M235" s="10"/>
      <c r="N235" s="10"/>
      <c r="O235" s="10"/>
      <c r="P235" s="10"/>
      <c r="Q235" s="10"/>
      <c r="R235" s="10"/>
      <c r="S235" s="10"/>
      <c r="T235" s="10"/>
      <c r="U235" s="10"/>
      <c r="V235" s="10"/>
      <c r="W235" s="10"/>
      <c r="X235" s="10"/>
      <c r="Y235" s="11"/>
      <c r="Z235" s="10"/>
      <c r="AA235" s="11"/>
    </row>
    <row r="236" spans="1:27" s="16" customFormat="1" ht="15.75">
      <c r="A236" s="11"/>
      <c r="B236" s="13"/>
      <c r="C236" s="12"/>
      <c r="D236" s="12"/>
      <c r="E236" s="12"/>
      <c r="F236" s="12"/>
      <c r="G236" s="11"/>
      <c r="H236" s="11"/>
      <c r="I236" s="10"/>
      <c r="J236" s="10"/>
      <c r="K236" s="10"/>
      <c r="L236" s="10"/>
      <c r="M236" s="10"/>
      <c r="N236" s="10"/>
      <c r="O236" s="10"/>
      <c r="P236" s="10"/>
      <c r="Q236" s="10"/>
      <c r="R236" s="10"/>
      <c r="S236" s="10"/>
      <c r="T236" s="10"/>
      <c r="U236" s="10"/>
      <c r="V236" s="10"/>
      <c r="W236" s="10"/>
      <c r="X236" s="10"/>
      <c r="Y236" s="11"/>
      <c r="Z236" s="10"/>
      <c r="AA236" s="11"/>
    </row>
    <row r="237" spans="1:27" s="16" customFormat="1" ht="15.75">
      <c r="A237" s="11"/>
      <c r="B237" s="13"/>
      <c r="C237" s="12"/>
      <c r="D237" s="12"/>
      <c r="E237" s="12"/>
      <c r="F237" s="12"/>
      <c r="G237" s="11"/>
      <c r="H237" s="11"/>
      <c r="I237" s="10"/>
      <c r="J237" s="10"/>
      <c r="K237" s="10"/>
      <c r="L237" s="10"/>
      <c r="M237" s="10"/>
      <c r="N237" s="10"/>
      <c r="O237" s="10"/>
      <c r="P237" s="10"/>
      <c r="Q237" s="10"/>
      <c r="R237" s="10"/>
      <c r="S237" s="10"/>
      <c r="T237" s="10"/>
      <c r="U237" s="10"/>
      <c r="V237" s="10"/>
      <c r="W237" s="10"/>
      <c r="X237" s="10"/>
      <c r="Y237" s="11"/>
      <c r="Z237" s="10"/>
      <c r="AA237" s="11"/>
    </row>
    <row r="238" spans="1:27" s="16" customFormat="1" ht="15.75">
      <c r="A238" s="11"/>
      <c r="B238" s="13"/>
      <c r="C238" s="12"/>
      <c r="D238" s="12"/>
      <c r="E238" s="12"/>
      <c r="F238" s="12"/>
      <c r="G238" s="11"/>
      <c r="H238" s="11"/>
      <c r="I238" s="10"/>
      <c r="J238" s="10"/>
      <c r="K238" s="10"/>
      <c r="L238" s="10"/>
      <c r="M238" s="10"/>
      <c r="N238" s="10"/>
      <c r="O238" s="10"/>
      <c r="P238" s="10"/>
      <c r="Q238" s="10"/>
      <c r="R238" s="10"/>
      <c r="S238" s="10"/>
      <c r="T238" s="10"/>
      <c r="U238" s="10"/>
      <c r="V238" s="10"/>
      <c r="W238" s="10"/>
      <c r="X238" s="10"/>
      <c r="Y238" s="11"/>
      <c r="Z238" s="10"/>
      <c r="AA238" s="11"/>
    </row>
    <row r="239" spans="1:27" s="16" customFormat="1" ht="15.75">
      <c r="A239" s="11"/>
      <c r="B239" s="13"/>
      <c r="C239" s="12"/>
      <c r="D239" s="12"/>
      <c r="E239" s="12"/>
      <c r="F239" s="12"/>
      <c r="G239" s="11"/>
      <c r="H239" s="11"/>
      <c r="I239" s="10"/>
      <c r="J239" s="10"/>
      <c r="K239" s="10"/>
      <c r="L239" s="10"/>
      <c r="M239" s="10"/>
      <c r="N239" s="10"/>
      <c r="O239" s="10"/>
      <c r="P239" s="10"/>
      <c r="Q239" s="10"/>
      <c r="R239" s="10"/>
      <c r="S239" s="10"/>
      <c r="T239" s="10"/>
      <c r="U239" s="10"/>
      <c r="V239" s="10"/>
      <c r="W239" s="10"/>
      <c r="X239" s="10"/>
      <c r="Y239" s="11"/>
      <c r="Z239" s="10"/>
      <c r="AA239" s="11"/>
    </row>
    <row r="240" spans="1:27" s="16" customFormat="1" ht="15.75">
      <c r="A240" s="11"/>
      <c r="B240" s="13"/>
      <c r="C240" s="12"/>
      <c r="D240" s="12"/>
      <c r="E240" s="12"/>
      <c r="F240" s="12"/>
      <c r="G240" s="11"/>
      <c r="H240" s="11"/>
      <c r="I240" s="10"/>
      <c r="J240" s="10"/>
      <c r="K240" s="10"/>
      <c r="L240" s="10"/>
      <c r="M240" s="10"/>
      <c r="N240" s="10"/>
      <c r="O240" s="10"/>
      <c r="P240" s="10"/>
      <c r="Q240" s="10"/>
      <c r="R240" s="10"/>
      <c r="S240" s="10"/>
      <c r="T240" s="10"/>
      <c r="U240" s="10"/>
      <c r="V240" s="10"/>
      <c r="W240" s="10"/>
      <c r="X240" s="10"/>
      <c r="Y240" s="11"/>
      <c r="Z240" s="10"/>
      <c r="AA240" s="11"/>
    </row>
    <row r="241" spans="1:27" s="16" customFormat="1" ht="15.75">
      <c r="A241" s="11"/>
      <c r="B241" s="13"/>
      <c r="C241" s="12"/>
      <c r="D241" s="12"/>
      <c r="E241" s="12"/>
      <c r="F241" s="12"/>
      <c r="G241" s="11"/>
      <c r="H241" s="11"/>
      <c r="I241" s="10"/>
      <c r="J241" s="10"/>
      <c r="K241" s="10"/>
      <c r="L241" s="10"/>
      <c r="M241" s="10"/>
      <c r="N241" s="10"/>
      <c r="O241" s="10"/>
      <c r="P241" s="10"/>
      <c r="Q241" s="10"/>
      <c r="R241" s="10"/>
      <c r="S241" s="10"/>
      <c r="T241" s="10"/>
      <c r="U241" s="10"/>
      <c r="V241" s="10"/>
      <c r="W241" s="10"/>
      <c r="X241" s="10"/>
      <c r="Y241" s="11"/>
      <c r="Z241" s="10"/>
      <c r="AA241" s="11"/>
    </row>
    <row r="242" spans="1:27" s="16" customFormat="1" ht="15.75">
      <c r="A242" s="11"/>
      <c r="B242" s="13"/>
      <c r="C242" s="12"/>
      <c r="D242" s="12"/>
      <c r="E242" s="12"/>
      <c r="F242" s="12"/>
      <c r="G242" s="11"/>
      <c r="H242" s="11"/>
      <c r="I242" s="10"/>
      <c r="J242" s="10"/>
      <c r="K242" s="10"/>
      <c r="L242" s="10"/>
      <c r="M242" s="10"/>
      <c r="N242" s="10"/>
      <c r="O242" s="10"/>
      <c r="P242" s="10"/>
      <c r="Q242" s="10"/>
      <c r="R242" s="10"/>
      <c r="S242" s="10"/>
      <c r="T242" s="10"/>
      <c r="U242" s="10"/>
      <c r="V242" s="10"/>
      <c r="W242" s="10"/>
      <c r="X242" s="10"/>
      <c r="Y242" s="11"/>
      <c r="Z242" s="10"/>
      <c r="AA242" s="11"/>
    </row>
    <row r="243" spans="2:6" ht="12.75">
      <c r="B243" s="15"/>
      <c r="C243" s="14"/>
      <c r="D243" s="14"/>
      <c r="E243" s="14"/>
      <c r="F243" s="14"/>
    </row>
    <row r="244" spans="2:6" ht="12.75">
      <c r="B244" s="15"/>
      <c r="C244" s="14"/>
      <c r="D244" s="14"/>
      <c r="E244" s="14"/>
      <c r="F244" s="14"/>
    </row>
    <row r="245" spans="2:6" ht="12.75">
      <c r="B245" s="15"/>
      <c r="C245" s="14"/>
      <c r="D245" s="14"/>
      <c r="E245" s="14"/>
      <c r="F245" s="14"/>
    </row>
    <row r="246" spans="2:6" ht="12.75">
      <c r="B246" s="15"/>
      <c r="C246" s="14"/>
      <c r="D246" s="14"/>
      <c r="E246" s="14"/>
      <c r="F246" s="14"/>
    </row>
    <row r="247" spans="2:6" ht="12.75">
      <c r="B247" s="15"/>
      <c r="C247" s="14"/>
      <c r="D247" s="14"/>
      <c r="E247" s="14"/>
      <c r="F247" s="14"/>
    </row>
    <row r="248" spans="2:6" ht="12.75">
      <c r="B248" s="15"/>
      <c r="C248" s="14"/>
      <c r="D248" s="14"/>
      <c r="E248" s="14"/>
      <c r="F248" s="14"/>
    </row>
    <row r="249" spans="2:6" ht="12.75">
      <c r="B249" s="15"/>
      <c r="C249" s="14"/>
      <c r="D249" s="14"/>
      <c r="E249" s="14"/>
      <c r="F249" s="14"/>
    </row>
    <row r="250" spans="2:6" ht="12.75">
      <c r="B250" s="15"/>
      <c r="C250" s="14"/>
      <c r="D250" s="14"/>
      <c r="E250" s="14"/>
      <c r="F250" s="14"/>
    </row>
    <row r="251" spans="2:6" ht="12.75">
      <c r="B251" s="15"/>
      <c r="C251" s="14"/>
      <c r="D251" s="14"/>
      <c r="E251" s="14"/>
      <c r="F251" s="14"/>
    </row>
    <row r="252" spans="2:6" ht="12.75">
      <c r="B252" s="15"/>
      <c r="C252" s="14"/>
      <c r="D252" s="14"/>
      <c r="E252" s="14"/>
      <c r="F252" s="14"/>
    </row>
    <row r="253" spans="2:6" ht="12.75">
      <c r="B253" s="15"/>
      <c r="C253" s="14"/>
      <c r="D253" s="14"/>
      <c r="E253" s="14"/>
      <c r="F253" s="14"/>
    </row>
    <row r="254" spans="2:6" ht="12.75">
      <c r="B254" s="15"/>
      <c r="C254" s="14"/>
      <c r="D254" s="14"/>
      <c r="E254" s="14"/>
      <c r="F254" s="14"/>
    </row>
    <row r="255" spans="2:6" ht="12.75">
      <c r="B255" s="15"/>
      <c r="C255" s="14"/>
      <c r="D255" s="14"/>
      <c r="E255" s="14"/>
      <c r="F255" s="14"/>
    </row>
    <row r="256" spans="2:6" ht="12.75">
      <c r="B256" s="15"/>
      <c r="C256" s="14"/>
      <c r="D256" s="14"/>
      <c r="E256" s="14"/>
      <c r="F256" s="14"/>
    </row>
    <row r="257" spans="2:6" ht="12.75">
      <c r="B257" s="15"/>
      <c r="C257" s="14"/>
      <c r="D257" s="14"/>
      <c r="E257" s="14"/>
      <c r="F257" s="14"/>
    </row>
    <row r="258" spans="2:6" ht="12.75">
      <c r="B258" s="15"/>
      <c r="C258" s="14"/>
      <c r="D258" s="14"/>
      <c r="E258" s="14"/>
      <c r="F258" s="14"/>
    </row>
    <row r="259" spans="2:6" ht="12.75">
      <c r="B259" s="15"/>
      <c r="C259" s="14"/>
      <c r="D259" s="14"/>
      <c r="E259" s="14"/>
      <c r="F259" s="14"/>
    </row>
    <row r="260" spans="2:6" ht="12.75">
      <c r="B260" s="15"/>
      <c r="C260" s="14"/>
      <c r="D260" s="14"/>
      <c r="E260" s="14"/>
      <c r="F260" s="14"/>
    </row>
    <row r="261" spans="2:6" ht="12.75">
      <c r="B261" s="15"/>
      <c r="C261" s="14"/>
      <c r="D261" s="14"/>
      <c r="E261" s="14"/>
      <c r="F261" s="14"/>
    </row>
    <row r="262" spans="2:6" ht="12.75">
      <c r="B262" s="15"/>
      <c r="C262" s="14"/>
      <c r="D262" s="14"/>
      <c r="E262" s="14"/>
      <c r="F262" s="14"/>
    </row>
    <row r="263" spans="2:6" ht="12.75">
      <c r="B263" s="15"/>
      <c r="C263" s="14"/>
      <c r="D263" s="14"/>
      <c r="E263" s="14"/>
      <c r="F263" s="14"/>
    </row>
    <row r="264" spans="2:6" ht="12.75">
      <c r="B264" s="15"/>
      <c r="C264" s="14"/>
      <c r="D264" s="14"/>
      <c r="E264" s="14"/>
      <c r="F264" s="14"/>
    </row>
    <row r="265" spans="2:6" ht="12.75">
      <c r="B265" s="15"/>
      <c r="C265" s="14"/>
      <c r="D265" s="14"/>
      <c r="E265" s="14"/>
      <c r="F265" s="14"/>
    </row>
    <row r="266" spans="2:6" ht="12.75">
      <c r="B266" s="15"/>
      <c r="C266" s="14"/>
      <c r="D266" s="14"/>
      <c r="E266" s="14"/>
      <c r="F266" s="14"/>
    </row>
    <row r="267" spans="2:6" ht="12.75">
      <c r="B267" s="15"/>
      <c r="C267" s="14"/>
      <c r="D267" s="14"/>
      <c r="E267" s="14"/>
      <c r="F267" s="14"/>
    </row>
    <row r="268" spans="2:6" ht="12.75">
      <c r="B268" s="15"/>
      <c r="C268" s="14"/>
      <c r="D268" s="14"/>
      <c r="E268" s="14"/>
      <c r="F268" s="14"/>
    </row>
    <row r="269" spans="2:6" ht="12.75">
      <c r="B269" s="15"/>
      <c r="C269" s="14"/>
      <c r="D269" s="14"/>
      <c r="E269" s="14"/>
      <c r="F269" s="14"/>
    </row>
    <row r="270" spans="2:6" ht="12.75">
      <c r="B270" s="15"/>
      <c r="C270" s="14"/>
      <c r="D270" s="14"/>
      <c r="E270" s="14"/>
      <c r="F270" s="14"/>
    </row>
    <row r="271" spans="2:6" ht="12.75">
      <c r="B271" s="15"/>
      <c r="C271" s="14"/>
      <c r="D271" s="14"/>
      <c r="E271" s="14"/>
      <c r="F271" s="14"/>
    </row>
    <row r="272" spans="2:6" ht="12.75">
      <c r="B272" s="15"/>
      <c r="C272" s="14"/>
      <c r="D272" s="14"/>
      <c r="E272" s="14"/>
      <c r="F272" s="14"/>
    </row>
    <row r="273" spans="2:6" ht="12.75">
      <c r="B273" s="15"/>
      <c r="C273" s="14"/>
      <c r="D273" s="14"/>
      <c r="E273" s="14"/>
      <c r="F273" s="14"/>
    </row>
    <row r="274" spans="2:6" ht="12.75">
      <c r="B274" s="15"/>
      <c r="C274" s="14"/>
      <c r="D274" s="14"/>
      <c r="E274" s="14"/>
      <c r="F274" s="14"/>
    </row>
    <row r="275" spans="2:6" ht="12.75">
      <c r="B275" s="15"/>
      <c r="C275" s="14"/>
      <c r="D275" s="14"/>
      <c r="E275" s="14"/>
      <c r="F275" s="14"/>
    </row>
    <row r="276" spans="2:6" ht="12.75">
      <c r="B276" s="15"/>
      <c r="C276" s="14"/>
      <c r="D276" s="14"/>
      <c r="E276" s="14"/>
      <c r="F276" s="14"/>
    </row>
    <row r="277" spans="2:6" ht="12.75">
      <c r="B277" s="15"/>
      <c r="C277" s="14"/>
      <c r="D277" s="14"/>
      <c r="E277" s="14"/>
      <c r="F277" s="14"/>
    </row>
    <row r="278" spans="2:6" ht="12.75">
      <c r="B278" s="15"/>
      <c r="C278" s="14"/>
      <c r="D278" s="14"/>
      <c r="E278" s="14"/>
      <c r="F278" s="14"/>
    </row>
    <row r="279" spans="2:6" ht="12.75">
      <c r="B279" s="15"/>
      <c r="C279" s="14"/>
      <c r="D279" s="14"/>
      <c r="E279" s="14"/>
      <c r="F279" s="14"/>
    </row>
    <row r="280" spans="2:6" ht="12.75">
      <c r="B280" s="15"/>
      <c r="C280" s="14"/>
      <c r="D280" s="14"/>
      <c r="E280" s="14"/>
      <c r="F280" s="14"/>
    </row>
    <row r="281" spans="2:6" ht="12.75">
      <c r="B281" s="15"/>
      <c r="C281" s="14"/>
      <c r="D281" s="14"/>
      <c r="E281" s="14"/>
      <c r="F281" s="14"/>
    </row>
    <row r="282" spans="2:6" ht="12.75">
      <c r="B282" s="15"/>
      <c r="C282" s="14"/>
      <c r="D282" s="14"/>
      <c r="E282" s="14"/>
      <c r="F282" s="14"/>
    </row>
    <row r="283" spans="2:6" ht="12.75">
      <c r="B283" s="15"/>
      <c r="C283" s="14"/>
      <c r="D283" s="14"/>
      <c r="E283" s="14"/>
      <c r="F283" s="14"/>
    </row>
    <row r="284" spans="2:6" ht="12.75">
      <c r="B284" s="15"/>
      <c r="C284" s="14"/>
      <c r="D284" s="14"/>
      <c r="E284" s="14"/>
      <c r="F284" s="14"/>
    </row>
    <row r="285" spans="2:6" ht="12.75">
      <c r="B285" s="15"/>
      <c r="C285" s="14"/>
      <c r="D285" s="14"/>
      <c r="E285" s="14"/>
      <c r="F285" s="14"/>
    </row>
    <row r="286" spans="2:6" ht="12.75">
      <c r="B286" s="15"/>
      <c r="C286" s="14"/>
      <c r="D286" s="14"/>
      <c r="E286" s="14"/>
      <c r="F286" s="14"/>
    </row>
    <row r="287" spans="2:6" ht="12.75">
      <c r="B287" s="15"/>
      <c r="C287" s="14"/>
      <c r="D287" s="14"/>
      <c r="E287" s="14"/>
      <c r="F287" s="14"/>
    </row>
    <row r="288" spans="2:6" ht="12.75">
      <c r="B288" s="15"/>
      <c r="C288" s="14"/>
      <c r="D288" s="14"/>
      <c r="E288" s="14"/>
      <c r="F288" s="14"/>
    </row>
    <row r="289" spans="2:6" ht="12.75">
      <c r="B289" s="15"/>
      <c r="C289" s="14"/>
      <c r="D289" s="14"/>
      <c r="E289" s="14"/>
      <c r="F289" s="14"/>
    </row>
    <row r="290" spans="2:6" ht="12.75">
      <c r="B290" s="15"/>
      <c r="C290" s="14"/>
      <c r="D290" s="14"/>
      <c r="E290" s="14"/>
      <c r="F290" s="14"/>
    </row>
    <row r="291" spans="2:6" ht="12.75">
      <c r="B291" s="15"/>
      <c r="C291" s="14"/>
      <c r="D291" s="14"/>
      <c r="E291" s="14"/>
      <c r="F291" s="14"/>
    </row>
    <row r="292" spans="2:6" ht="12.75">
      <c r="B292" s="15"/>
      <c r="C292" s="14"/>
      <c r="D292" s="14"/>
      <c r="E292" s="14"/>
      <c r="F292" s="14"/>
    </row>
    <row r="293" spans="2:6" ht="12.75">
      <c r="B293" s="15"/>
      <c r="C293" s="14"/>
      <c r="D293" s="14"/>
      <c r="E293" s="14"/>
      <c r="F293" s="14"/>
    </row>
    <row r="294" spans="2:6" ht="12.75">
      <c r="B294" s="15"/>
      <c r="C294" s="14"/>
      <c r="D294" s="14"/>
      <c r="E294" s="14"/>
      <c r="F294" s="14"/>
    </row>
    <row r="295" spans="2:6" ht="12.75">
      <c r="B295" s="15"/>
      <c r="C295" s="14"/>
      <c r="D295" s="14"/>
      <c r="E295" s="14"/>
      <c r="F295" s="14"/>
    </row>
    <row r="296" spans="2:6" ht="12.75">
      <c r="B296" s="15"/>
      <c r="C296" s="14"/>
      <c r="D296" s="14"/>
      <c r="E296" s="14"/>
      <c r="F296" s="14"/>
    </row>
    <row r="297" spans="2:6" ht="12.75">
      <c r="B297" s="15"/>
      <c r="C297" s="14"/>
      <c r="D297" s="14"/>
      <c r="E297" s="14"/>
      <c r="F297" s="14"/>
    </row>
    <row r="298" spans="2:6" ht="12.75">
      <c r="B298" s="15"/>
      <c r="C298" s="14"/>
      <c r="D298" s="14"/>
      <c r="E298" s="14"/>
      <c r="F298" s="14"/>
    </row>
    <row r="299" spans="2:6" ht="12.75">
      <c r="B299" s="15"/>
      <c r="C299" s="14"/>
      <c r="D299" s="14"/>
      <c r="E299" s="14"/>
      <c r="F299" s="14"/>
    </row>
    <row r="300" spans="2:6" ht="12.75">
      <c r="B300" s="15"/>
      <c r="C300" s="14"/>
      <c r="D300" s="14"/>
      <c r="E300" s="14"/>
      <c r="F300" s="14"/>
    </row>
    <row r="301" spans="2:6" ht="12.75">
      <c r="B301" s="15"/>
      <c r="C301" s="14"/>
      <c r="D301" s="14"/>
      <c r="E301" s="14"/>
      <c r="F301" s="14"/>
    </row>
    <row r="302" spans="2:6" ht="12.75">
      <c r="B302" s="15"/>
      <c r="C302" s="14"/>
      <c r="D302" s="14"/>
      <c r="E302" s="14"/>
      <c r="F302" s="14"/>
    </row>
    <row r="303" spans="2:6" ht="12.75">
      <c r="B303" s="15"/>
      <c r="C303" s="14"/>
      <c r="D303" s="14"/>
      <c r="E303" s="14"/>
      <c r="F303" s="14"/>
    </row>
    <row r="304" spans="2:6" ht="12.75">
      <c r="B304" s="15"/>
      <c r="C304" s="14"/>
      <c r="D304" s="14"/>
      <c r="E304" s="14"/>
      <c r="F304" s="14"/>
    </row>
    <row r="305" spans="2:6" ht="12.75">
      <c r="B305" s="15"/>
      <c r="C305" s="14"/>
      <c r="D305" s="14"/>
      <c r="E305" s="14"/>
      <c r="F305" s="14"/>
    </row>
    <row r="306" spans="2:6" ht="12.75">
      <c r="B306" s="15"/>
      <c r="C306" s="14"/>
      <c r="D306" s="14"/>
      <c r="E306" s="14"/>
      <c r="F306" s="14"/>
    </row>
    <row r="307" spans="2:6" ht="12.75">
      <c r="B307" s="15"/>
      <c r="C307" s="14"/>
      <c r="D307" s="14"/>
      <c r="E307" s="14"/>
      <c r="F307" s="14"/>
    </row>
    <row r="308" spans="2:6" ht="12.75">
      <c r="B308" s="15"/>
      <c r="C308" s="14"/>
      <c r="D308" s="14"/>
      <c r="E308" s="14"/>
      <c r="F308" s="14"/>
    </row>
    <row r="309" spans="2:6" ht="12.75">
      <c r="B309" s="15"/>
      <c r="C309" s="14"/>
      <c r="D309" s="14"/>
      <c r="E309" s="14"/>
      <c r="F309" s="14"/>
    </row>
    <row r="310" spans="2:6" ht="12.75">
      <c r="B310" s="15"/>
      <c r="C310" s="14"/>
      <c r="D310" s="14"/>
      <c r="E310" s="14"/>
      <c r="F310" s="14"/>
    </row>
    <row r="311" spans="2:6" ht="12.75">
      <c r="B311" s="15"/>
      <c r="C311" s="14"/>
      <c r="D311" s="14"/>
      <c r="E311" s="14"/>
      <c r="F311" s="14"/>
    </row>
    <row r="312" spans="2:6" ht="12.75">
      <c r="B312" s="15"/>
      <c r="C312" s="14"/>
      <c r="D312" s="14"/>
      <c r="E312" s="14"/>
      <c r="F312" s="14"/>
    </row>
    <row r="313" spans="2:6" ht="12.75">
      <c r="B313" s="15"/>
      <c r="C313" s="14"/>
      <c r="D313" s="14"/>
      <c r="E313" s="14"/>
      <c r="F313" s="14"/>
    </row>
    <row r="314" spans="2:6" ht="12.75">
      <c r="B314" s="15"/>
      <c r="C314" s="14"/>
      <c r="D314" s="14"/>
      <c r="E314" s="14"/>
      <c r="F314" s="14"/>
    </row>
    <row r="315" spans="2:6" ht="12.75">
      <c r="B315" s="15"/>
      <c r="C315" s="14"/>
      <c r="D315" s="14"/>
      <c r="E315" s="14"/>
      <c r="F315" s="14"/>
    </row>
    <row r="316" spans="2:6" ht="12.75">
      <c r="B316" s="15"/>
      <c r="C316" s="14"/>
      <c r="D316" s="14"/>
      <c r="E316" s="14"/>
      <c r="F316" s="14"/>
    </row>
    <row r="317" spans="2:6" ht="12.75">
      <c r="B317" s="15"/>
      <c r="C317" s="14"/>
      <c r="D317" s="14"/>
      <c r="E317" s="14"/>
      <c r="F317" s="14"/>
    </row>
    <row r="318" spans="2:6" ht="12.75">
      <c r="B318" s="15"/>
      <c r="C318" s="14"/>
      <c r="D318" s="14"/>
      <c r="E318" s="14"/>
      <c r="F318" s="14"/>
    </row>
    <row r="319" spans="2:6" ht="12.75">
      <c r="B319" s="15"/>
      <c r="C319" s="14"/>
      <c r="D319" s="14"/>
      <c r="E319" s="14"/>
      <c r="F319" s="14"/>
    </row>
    <row r="320" spans="2:6" ht="12.75">
      <c r="B320" s="15"/>
      <c r="C320" s="14"/>
      <c r="D320" s="14"/>
      <c r="E320" s="14"/>
      <c r="F320" s="14"/>
    </row>
    <row r="321" spans="2:6" ht="12.75">
      <c r="B321" s="15"/>
      <c r="C321" s="14"/>
      <c r="D321" s="14"/>
      <c r="E321" s="14"/>
      <c r="F321" s="14"/>
    </row>
    <row r="322" spans="2:6" ht="12.75">
      <c r="B322" s="15"/>
      <c r="C322" s="14"/>
      <c r="D322" s="14"/>
      <c r="E322" s="14"/>
      <c r="F322" s="14"/>
    </row>
    <row r="323" spans="2:6" ht="12.75">
      <c r="B323" s="15"/>
      <c r="C323" s="14"/>
      <c r="D323" s="14"/>
      <c r="E323" s="14"/>
      <c r="F323" s="14"/>
    </row>
    <row r="324" spans="2:6" ht="12.75">
      <c r="B324" s="15"/>
      <c r="C324" s="14"/>
      <c r="D324" s="14"/>
      <c r="E324" s="14"/>
      <c r="F324" s="14"/>
    </row>
    <row r="325" spans="2:6" ht="12.75">
      <c r="B325" s="15"/>
      <c r="C325" s="14"/>
      <c r="D325" s="14"/>
      <c r="E325" s="14"/>
      <c r="F325" s="14"/>
    </row>
    <row r="326" spans="2:6" ht="12.75">
      <c r="B326" s="15"/>
      <c r="C326" s="14"/>
      <c r="D326" s="14"/>
      <c r="E326" s="14"/>
      <c r="F326" s="14"/>
    </row>
    <row r="327" spans="2:6" ht="12.75">
      <c r="B327" s="15"/>
      <c r="C327" s="14"/>
      <c r="D327" s="14"/>
      <c r="E327" s="14"/>
      <c r="F327" s="14"/>
    </row>
    <row r="328" spans="2:6" ht="12.75">
      <c r="B328" s="15"/>
      <c r="C328" s="14"/>
      <c r="D328" s="14"/>
      <c r="E328" s="14"/>
      <c r="F328" s="14"/>
    </row>
    <row r="329" spans="2:6" ht="12.75">
      <c r="B329" s="15"/>
      <c r="C329" s="14"/>
      <c r="D329" s="14"/>
      <c r="E329" s="14"/>
      <c r="F329" s="14"/>
    </row>
    <row r="330" spans="2:6" ht="12.75">
      <c r="B330" s="15"/>
      <c r="C330" s="14"/>
      <c r="D330" s="14"/>
      <c r="E330" s="14"/>
      <c r="F330" s="14"/>
    </row>
    <row r="331" spans="2:6" ht="12.75">
      <c r="B331" s="15"/>
      <c r="C331" s="14"/>
      <c r="D331" s="14"/>
      <c r="E331" s="14"/>
      <c r="F331" s="14"/>
    </row>
    <row r="332" spans="2:6" ht="12.75">
      <c r="B332" s="15"/>
      <c r="C332" s="14"/>
      <c r="D332" s="14"/>
      <c r="E332" s="14"/>
      <c r="F332" s="14"/>
    </row>
    <row r="333" spans="2:6" ht="12.75">
      <c r="B333" s="15"/>
      <c r="C333" s="14"/>
      <c r="D333" s="14"/>
      <c r="E333" s="14"/>
      <c r="F333" s="14"/>
    </row>
  </sheetData>
  <sheetProtection password="EE8D" sheet="1"/>
  <mergeCells count="39">
    <mergeCell ref="K1:L1"/>
    <mergeCell ref="M1:N1"/>
    <mergeCell ref="N6:W6"/>
    <mergeCell ref="I6:M6"/>
    <mergeCell ref="Z6:AA6"/>
    <mergeCell ref="A6:A7"/>
    <mergeCell ref="X6:Y6"/>
    <mergeCell ref="G6:G7"/>
    <mergeCell ref="H6:H7"/>
    <mergeCell ref="C6:C7"/>
    <mergeCell ref="E6:E7"/>
    <mergeCell ref="D6:D7"/>
    <mergeCell ref="F6:F7"/>
    <mergeCell ref="K2:L2"/>
    <mergeCell ref="B6:B7"/>
    <mergeCell ref="C4:K5"/>
    <mergeCell ref="F2:G2"/>
    <mergeCell ref="H2:J2"/>
    <mergeCell ref="D2:E2"/>
    <mergeCell ref="M2:N2"/>
    <mergeCell ref="A4:B5"/>
    <mergeCell ref="L4:Y5"/>
    <mergeCell ref="D3:E3"/>
    <mergeCell ref="Z1:AA1"/>
    <mergeCell ref="Z4:AA4"/>
    <mergeCell ref="Z5:AA5"/>
    <mergeCell ref="Z2:AA2"/>
    <mergeCell ref="Z3:AA3"/>
    <mergeCell ref="X1:Y1"/>
    <mergeCell ref="X2:Y3"/>
    <mergeCell ref="O2:P2"/>
    <mergeCell ref="O3:P3"/>
    <mergeCell ref="K3:L3"/>
    <mergeCell ref="M3:N3"/>
    <mergeCell ref="A1:J1"/>
    <mergeCell ref="A3:B3"/>
    <mergeCell ref="F3:G3"/>
    <mergeCell ref="H3:J3"/>
    <mergeCell ref="A2:B2"/>
  </mergeCells>
  <conditionalFormatting sqref="M9:M88">
    <cfRule type="cellIs" priority="1" dxfId="4" operator="equal" stopIfTrue="1">
      <formula>"推"</formula>
    </cfRule>
  </conditionalFormatting>
  <dataValidations count="16">
    <dataValidation allowBlank="1" showInputMessage="1" showErrorMessage="1" promptTitle="参考記録" prompt="ﾄﾗｯｸは1/100、ﾌｨｰﾙﾄﾞはcm単位で入力&#10;例：12秒00→1200&#10;9分30秒00→93000&#10;5m00→500" imeMode="halfAlpha" sqref="U9:U88 K9:K88 P9:P88"/>
    <dataValidation type="list" allowBlank="1" showInputMessage="1" showErrorMessage="1" promptTitle="性別" prompt="ﾄﾞﾛｯﾌﾟﾀﾞｳﾝﾘｽﾄから選択して下さい" imeMode="disabled" sqref="H9:H88">
      <formula1>"男,女"</formula1>
    </dataValidation>
    <dataValidation allowBlank="1" showInputMessage="1" showErrorMessage="1" imeMode="halfAlpha" sqref="B9:B88"/>
    <dataValidation allowBlank="1" showInputMessage="1" showErrorMessage="1" imeMode="halfKatakana" sqref="E9:F88"/>
    <dataValidation allowBlank="1" showInputMessage="1" showErrorMessage="1" imeMode="hiragana" sqref="C9:D88"/>
    <dataValidation type="list" allowBlank="1" showInputMessage="1" showErrorMessage="1" promptTitle="複数" prompt="男女それぞれ1チームのみの参加の場合は○を選択してください。" imeMode="disabled" sqref="AA9:AA88 Y9:Y88">
      <formula1>"○"</formula1>
    </dataValidation>
    <dataValidation type="list" allowBlank="1" showInputMessage="1" showErrorMessage="1" promptTitle="種目名" prompt="クラスを選択しないと表示されません" imeMode="disabled" sqref="T9:T88 J9:J88 O9:O88">
      <formula1>INDIRECT($I9&amp;$G9)</formula1>
    </dataValidation>
    <dataValidation type="list" allowBlank="1" showInputMessage="1" showErrorMessage="1" sqref="C3">
      <formula1>INDIRECT(A3&amp;"地区")</formula1>
    </dataValidation>
    <dataValidation type="list" allowBlank="1" showInputMessage="1" showErrorMessage="1" sqref="D3:E3">
      <formula1>INDIRECT("_T"&amp;C3&amp;A3)</formula1>
    </dataValidation>
    <dataValidation type="list" allowBlank="1" showInputMessage="1" showErrorMessage="1" promptTitle="クラス" prompt="ドロップダウンリストから選択してください" imeMode="disabled" sqref="I9:I88 S9:S88 N9:N88">
      <formula1>INDIRECT($A$3&amp;$G9&amp;$H9&amp;"ｸﾗｽ")</formula1>
    </dataValidation>
    <dataValidation type="list" allowBlank="1" showInputMessage="1" showErrorMessage="1" promptTitle="学年" prompt="ﾄﾞﾛｯﾌﾟﾀﾞｳﾝﾘｽﾄから選択して下さい" imeMode="halfAlpha" sqref="G9:G88">
      <formula1>INDIRECT($A$3&amp;"年")</formula1>
    </dataValidation>
    <dataValidation type="list" allowBlank="1" showInputMessage="1" showErrorMessage="1" promptTitle="クラス" prompt="ドロップダウンリストから選択してください" imeMode="disabled" sqref="Z9:Z88">
      <formula1>INDIRECT("R"&amp;$A$3&amp;$H9&amp;"2")</formula1>
    </dataValidation>
    <dataValidation type="list" allowBlank="1" showInputMessage="1" showErrorMessage="1" sqref="A3:B3">
      <formula1>"中学"</formula1>
    </dataValidation>
    <dataValidation allowBlank="1" showInputMessage="1" showErrorMessage="1" promptTitle="年月日" prompt="yyyy/mm/dd の形式で" sqref="L8:L88 V8:V88 Q8:Q88"/>
    <dataValidation allowBlank="1" showInputMessage="1" showErrorMessage="1" promptTitle="大会名" prompt="大会名を入力して下さい。" imeMode="hiragana" sqref="W8:W88 M8:M88 R8:R88"/>
    <dataValidation type="list" allowBlank="1" showInputMessage="1" showErrorMessage="1" promptTitle="クラス" prompt="ドロップダウンリストから選択してください" imeMode="disabled" sqref="X9:X88">
      <formula1>INDIRECT("R"&amp;$A$3&amp;$H9&amp;"1")</formula1>
    </dataValidation>
  </dataValidations>
  <printOptions horizontalCentered="1"/>
  <pageMargins left="0.1968503937007874" right="0.1968503937007874" top="0.1968503937007874" bottom="0.1968503937007874" header="0" footer="0"/>
  <pageSetup fitToHeight="0" fitToWidth="1" horizontalDpi="600" verticalDpi="600" orientation="landscape" paperSize="9" scale="99"/>
</worksheet>
</file>

<file path=xl/worksheets/sheet3.xml><?xml version="1.0" encoding="utf-8"?>
<worksheet xmlns="http://schemas.openxmlformats.org/spreadsheetml/2006/main" xmlns:r="http://schemas.openxmlformats.org/officeDocument/2006/relationships">
  <dimension ref="A1:DM193"/>
  <sheetViews>
    <sheetView zoomScalePageLayoutView="0" workbookViewId="0" topLeftCell="A1">
      <selection activeCell="A1" sqref="A1"/>
    </sheetView>
  </sheetViews>
  <sheetFormatPr defaultColWidth="8.875" defaultRowHeight="13.5"/>
  <cols>
    <col min="1" max="1" width="2.375" style="23" customWidth="1"/>
    <col min="2" max="2" width="8.875" style="23" customWidth="1"/>
    <col min="3" max="5" width="9.625" style="23" customWidth="1"/>
    <col min="6" max="6" width="7.125" style="23" customWidth="1"/>
    <col min="7" max="7" width="2.125" style="4" customWidth="1"/>
    <col min="8" max="8" width="11.125" style="65" bestFit="1" customWidth="1"/>
    <col min="9" max="9" width="2.00390625" style="4" customWidth="1"/>
    <col min="10" max="10" width="8.50390625" style="2" bestFit="1" customWidth="1"/>
    <col min="11" max="11" width="12.125" style="2" bestFit="1" customWidth="1"/>
    <col min="12" max="12" width="8.50390625" style="2" bestFit="1" customWidth="1"/>
    <col min="13" max="13" width="11.125" style="2" bestFit="1" customWidth="1"/>
    <col min="14" max="21" width="11.125" style="2" customWidth="1"/>
    <col min="22" max="22" width="8.50390625" style="2" bestFit="1" customWidth="1"/>
    <col min="23" max="23" width="12.125" style="2" bestFit="1" customWidth="1"/>
    <col min="24" max="24" width="8.50390625" style="2" bestFit="1" customWidth="1"/>
    <col min="25" max="25" width="11.125" style="2" bestFit="1" customWidth="1"/>
    <col min="26" max="33" width="11.125" style="2" customWidth="1"/>
    <col min="34" max="34" width="5.50390625" style="23" bestFit="1" customWidth="1"/>
    <col min="35" max="35" width="5.50390625" style="23" customWidth="1"/>
    <col min="36" max="36" width="15.875" style="4" customWidth="1"/>
    <col min="37" max="37" width="3.625" style="4" bestFit="1" customWidth="1"/>
    <col min="38" max="38" width="3.625" style="4" customWidth="1"/>
    <col min="39" max="39" width="5.50390625" style="4" bestFit="1" customWidth="1"/>
    <col min="40" max="40" width="15.875" style="4" customWidth="1"/>
    <col min="41" max="42" width="3.625" style="4" customWidth="1"/>
    <col min="43" max="43" width="5.50390625" style="4" bestFit="1" customWidth="1"/>
    <col min="44" max="44" width="15.875" style="4" customWidth="1"/>
    <col min="45" max="46" width="3.625" style="4" customWidth="1"/>
    <col min="47" max="47" width="5.50390625" style="4" bestFit="1" customWidth="1"/>
    <col min="48" max="48" width="15.875" style="4" customWidth="1"/>
    <col min="49" max="49" width="3.625" style="4" customWidth="1"/>
    <col min="50" max="50" width="3.125" style="4" customWidth="1"/>
    <col min="51" max="51" width="5.50390625" style="23" customWidth="1"/>
    <col min="52" max="52" width="13.00390625" style="4" customWidth="1"/>
    <col min="53" max="53" width="3.625" style="4" bestFit="1" customWidth="1"/>
    <col min="54" max="54" width="3.625" style="4" customWidth="1"/>
    <col min="55" max="55" width="5.50390625" style="23" customWidth="1"/>
    <col min="56" max="56" width="13.00390625" style="4" customWidth="1"/>
    <col min="57" max="57" width="3.625" style="4" bestFit="1" customWidth="1"/>
    <col min="58" max="58" width="3.625" style="4" customWidth="1"/>
    <col min="59" max="59" width="5.50390625" style="23" customWidth="1"/>
    <col min="60" max="60" width="13.00390625" style="4" customWidth="1"/>
    <col min="61" max="61" width="3.625" style="4" bestFit="1" customWidth="1"/>
    <col min="62" max="62" width="3.625" style="4" customWidth="1"/>
    <col min="63" max="63" width="5.50390625" style="23" customWidth="1"/>
    <col min="64" max="64" width="13.00390625" style="4" customWidth="1"/>
    <col min="65" max="65" width="3.625" style="4" bestFit="1" customWidth="1"/>
    <col min="66" max="66" width="3.625" style="4" customWidth="1"/>
    <col min="67" max="67" width="5.50390625" style="23" customWidth="1"/>
    <col min="68" max="68" width="13.00390625" style="4" customWidth="1"/>
    <col min="69" max="69" width="3.625" style="4" bestFit="1" customWidth="1"/>
    <col min="70" max="70" width="3.625" style="4" customWidth="1"/>
    <col min="71" max="71" width="5.50390625" style="23" customWidth="1"/>
    <col min="72" max="72" width="13.00390625" style="4" customWidth="1"/>
    <col min="73" max="73" width="3.625" style="4" bestFit="1" customWidth="1"/>
    <col min="74" max="74" width="3.625" style="4" customWidth="1"/>
    <col min="75" max="75" width="5.50390625" style="23" customWidth="1"/>
    <col min="76" max="76" width="13.00390625" style="4" customWidth="1"/>
    <col min="77" max="77" width="3.625" style="4" bestFit="1" customWidth="1"/>
    <col min="78" max="78" width="3.125" style="4" customWidth="1"/>
    <col min="79" max="79" width="5.50390625" style="23" customWidth="1"/>
    <col min="80" max="80" width="13.00390625" style="4" customWidth="1"/>
    <col min="81" max="81" width="3.625" style="4" bestFit="1" customWidth="1"/>
    <col min="82" max="82" width="3.125" style="4" customWidth="1"/>
    <col min="83" max="83" width="5.50390625" style="23" customWidth="1"/>
    <col min="84" max="84" width="13.00390625" style="4" customWidth="1"/>
    <col min="85" max="85" width="3.625" style="4" bestFit="1" customWidth="1"/>
    <col min="86" max="86" width="3.625" style="4" customWidth="1"/>
    <col min="87" max="87" width="5.50390625" style="23" customWidth="1"/>
    <col min="88" max="88" width="13.00390625" style="4" customWidth="1"/>
    <col min="89" max="89" width="3.625" style="4" bestFit="1" customWidth="1"/>
    <col min="90" max="90" width="3.625" style="4" customWidth="1"/>
    <col min="91" max="91" width="5.50390625" style="23" customWidth="1"/>
    <col min="92" max="92" width="13.00390625" style="4" customWidth="1"/>
    <col min="93" max="93" width="4.50390625" style="4" bestFit="1" customWidth="1"/>
    <col min="94" max="94" width="3.625" style="4" customWidth="1"/>
    <col min="95" max="95" width="5.50390625" style="23" customWidth="1"/>
    <col min="96" max="96" width="13.00390625" style="4" customWidth="1"/>
    <col min="97" max="97" width="3.625" style="4" bestFit="1" customWidth="1"/>
    <col min="98" max="98" width="3.125" style="4" customWidth="1"/>
    <col min="99" max="99" width="5.50390625" style="23" customWidth="1"/>
    <col min="100" max="100" width="13.00390625" style="4" customWidth="1"/>
    <col min="101" max="101" width="3.625" style="4" bestFit="1" customWidth="1"/>
    <col min="102" max="102" width="3.125" style="4" customWidth="1"/>
    <col min="103" max="103" width="5.50390625" style="23" customWidth="1"/>
    <col min="104" max="104" width="13.00390625" style="4" customWidth="1"/>
    <col min="105" max="105" width="3.625" style="4" bestFit="1" customWidth="1"/>
    <col min="106" max="106" width="3.125" style="4" customWidth="1"/>
    <col min="107" max="107" width="5.50390625" style="23" customWidth="1"/>
    <col min="108" max="108" width="13.00390625" style="4" customWidth="1"/>
    <col min="109" max="109" width="3.625" style="4" bestFit="1" customWidth="1"/>
    <col min="110" max="110" width="3.625" style="4" customWidth="1"/>
    <col min="111" max="111" width="5.50390625" style="23" customWidth="1"/>
    <col min="112" max="112" width="13.00390625" style="4" customWidth="1"/>
    <col min="113" max="113" width="3.625" style="4" bestFit="1" customWidth="1"/>
    <col min="114" max="114" width="3.625" style="4" customWidth="1"/>
    <col min="115" max="115" width="5.50390625" style="23" customWidth="1"/>
    <col min="116" max="116" width="13.00390625" style="4" customWidth="1"/>
    <col min="117" max="117" width="3.625" style="4" bestFit="1" customWidth="1"/>
    <col min="118" max="16384" width="8.875" style="4" customWidth="1"/>
  </cols>
  <sheetData>
    <row r="1" spans="1:112" s="2" customFormat="1" ht="18.75">
      <c r="A1" s="23"/>
      <c r="B1" s="28" t="s">
        <v>190</v>
      </c>
      <c r="C1" s="28" t="s">
        <v>289</v>
      </c>
      <c r="D1" s="28" t="s">
        <v>290</v>
      </c>
      <c r="E1" s="28" t="s">
        <v>291</v>
      </c>
      <c r="F1" s="23"/>
      <c r="H1" s="25" t="s">
        <v>269</v>
      </c>
      <c r="J1" s="3" t="s">
        <v>302</v>
      </c>
      <c r="K1" s="3" t="s">
        <v>237</v>
      </c>
      <c r="L1" s="3" t="s">
        <v>229</v>
      </c>
      <c r="M1" s="3" t="s">
        <v>230</v>
      </c>
      <c r="N1" s="3" t="s">
        <v>231</v>
      </c>
      <c r="O1" s="3" t="s">
        <v>232</v>
      </c>
      <c r="P1" s="3" t="s">
        <v>196</v>
      </c>
      <c r="Q1" s="3" t="s">
        <v>197</v>
      </c>
      <c r="R1" s="3" t="s">
        <v>198</v>
      </c>
      <c r="S1" s="3" t="s">
        <v>199</v>
      </c>
      <c r="T1" s="3" t="s">
        <v>200</v>
      </c>
      <c r="U1" s="3" t="s">
        <v>201</v>
      </c>
      <c r="V1" s="3" t="s">
        <v>304</v>
      </c>
      <c r="W1" s="3" t="s">
        <v>238</v>
      </c>
      <c r="X1" s="3" t="s">
        <v>233</v>
      </c>
      <c r="Y1" s="3" t="s">
        <v>234</v>
      </c>
      <c r="Z1" s="3" t="s">
        <v>235</v>
      </c>
      <c r="AA1" s="3" t="s">
        <v>236</v>
      </c>
      <c r="AB1" s="3" t="s">
        <v>202</v>
      </c>
      <c r="AC1" s="3" t="s">
        <v>203</v>
      </c>
      <c r="AD1" s="3" t="s">
        <v>204</v>
      </c>
      <c r="AE1" s="3" t="s">
        <v>205</v>
      </c>
      <c r="AF1" s="3" t="s">
        <v>206</v>
      </c>
      <c r="AG1" s="3" t="s">
        <v>207</v>
      </c>
      <c r="AJ1" s="29" t="s">
        <v>148</v>
      </c>
      <c r="AN1" s="2" t="s">
        <v>149</v>
      </c>
      <c r="AR1" s="2" t="s">
        <v>150</v>
      </c>
      <c r="AV1" s="2" t="s">
        <v>151</v>
      </c>
      <c r="AZ1" s="29" t="s">
        <v>152</v>
      </c>
      <c r="BD1" s="2" t="s">
        <v>153</v>
      </c>
      <c r="BH1" s="2" t="s">
        <v>154</v>
      </c>
      <c r="BL1" s="2" t="s">
        <v>167</v>
      </c>
      <c r="BP1" s="29" t="s">
        <v>155</v>
      </c>
      <c r="BT1" s="2" t="s">
        <v>156</v>
      </c>
      <c r="BX1" s="2" t="s">
        <v>157</v>
      </c>
      <c r="CB1" s="2" t="s">
        <v>158</v>
      </c>
      <c r="CF1" s="29" t="s">
        <v>159</v>
      </c>
      <c r="CJ1" s="2" t="s">
        <v>160</v>
      </c>
      <c r="CN1" s="2" t="s">
        <v>161</v>
      </c>
      <c r="CR1" s="2" t="s">
        <v>162</v>
      </c>
      <c r="CV1" s="29" t="s">
        <v>163</v>
      </c>
      <c r="CZ1" s="2" t="s">
        <v>164</v>
      </c>
      <c r="DD1" s="29" t="s">
        <v>165</v>
      </c>
      <c r="DH1" s="2" t="s">
        <v>166</v>
      </c>
    </row>
    <row r="2" spans="2:117" ht="19.5" thickBot="1">
      <c r="B2" s="23" t="s">
        <v>292</v>
      </c>
      <c r="C2" s="23" t="s">
        <v>292</v>
      </c>
      <c r="D2" s="23" t="s">
        <v>298</v>
      </c>
      <c r="E2" s="23" t="s">
        <v>298</v>
      </c>
      <c r="H2" s="5" t="s">
        <v>285</v>
      </c>
      <c r="J2" s="27"/>
      <c r="K2" s="27"/>
      <c r="L2" s="27"/>
      <c r="M2" s="27"/>
      <c r="N2" s="27"/>
      <c r="O2" s="27"/>
      <c r="P2" s="27"/>
      <c r="Q2" s="27"/>
      <c r="R2" s="27"/>
      <c r="S2" s="27"/>
      <c r="T2" s="27"/>
      <c r="U2" s="27"/>
      <c r="V2" s="27"/>
      <c r="W2" s="27"/>
      <c r="X2" s="27"/>
      <c r="Y2" s="27"/>
      <c r="Z2" s="27"/>
      <c r="AA2" s="27"/>
      <c r="AB2" s="27"/>
      <c r="AC2" s="27"/>
      <c r="AD2" s="27"/>
      <c r="AE2" s="27"/>
      <c r="AF2" s="27"/>
      <c r="AG2" s="27"/>
      <c r="AI2" s="2"/>
      <c r="AJ2" s="29"/>
      <c r="AK2" s="2"/>
      <c r="AL2" s="2"/>
      <c r="AM2" s="2"/>
      <c r="AN2" s="2"/>
      <c r="AO2" s="2"/>
      <c r="AP2" s="2"/>
      <c r="AQ2" s="2"/>
      <c r="AR2" s="2"/>
      <c r="AS2" s="2"/>
      <c r="AT2" s="2"/>
      <c r="AU2" s="2"/>
      <c r="AV2" s="2"/>
      <c r="AW2" s="2"/>
      <c r="AX2" s="2"/>
      <c r="AY2" s="2"/>
      <c r="AZ2" s="29"/>
      <c r="BA2" s="2"/>
      <c r="BB2" s="2"/>
      <c r="BC2" s="2"/>
      <c r="BD2" s="2"/>
      <c r="BE2" s="2"/>
      <c r="BF2" s="2"/>
      <c r="BG2" s="2"/>
      <c r="BH2" s="2"/>
      <c r="BI2" s="2"/>
      <c r="BJ2" s="2"/>
      <c r="BK2" s="2"/>
      <c r="BL2" s="2"/>
      <c r="BM2" s="2"/>
      <c r="BN2" s="2"/>
      <c r="BO2" s="2"/>
      <c r="BP2" s="29"/>
      <c r="BQ2" s="2"/>
      <c r="BR2" s="2"/>
      <c r="BS2" s="2"/>
      <c r="BT2" s="2"/>
      <c r="BU2" s="2"/>
      <c r="BV2" s="2"/>
      <c r="BW2" s="2"/>
      <c r="BX2" s="2"/>
      <c r="BY2" s="2"/>
      <c r="BZ2" s="2"/>
      <c r="CA2" s="2"/>
      <c r="CB2" s="2"/>
      <c r="CC2" s="2"/>
      <c r="CD2" s="2"/>
      <c r="CE2" s="2"/>
      <c r="CF2" s="29"/>
      <c r="CG2" s="2"/>
      <c r="CH2" s="2"/>
      <c r="CI2" s="2"/>
      <c r="CJ2" s="2"/>
      <c r="CK2" s="2"/>
      <c r="CL2" s="2"/>
      <c r="CM2" s="2"/>
      <c r="CN2" s="2"/>
      <c r="CO2" s="2"/>
      <c r="CP2" s="2"/>
      <c r="CQ2" s="2"/>
      <c r="CR2" s="2"/>
      <c r="CS2" s="2"/>
      <c r="CT2" s="2"/>
      <c r="CU2" s="2"/>
      <c r="CV2" s="29"/>
      <c r="CW2" s="2"/>
      <c r="CX2" s="2"/>
      <c r="CY2" s="2"/>
      <c r="CZ2" s="2"/>
      <c r="DA2" s="2"/>
      <c r="DB2" s="2"/>
      <c r="DC2" s="2"/>
      <c r="DD2" s="29"/>
      <c r="DE2" s="2"/>
      <c r="DF2" s="2"/>
      <c r="DG2" s="2"/>
      <c r="DH2" s="2"/>
      <c r="DI2" s="2"/>
      <c r="DL2" s="144"/>
      <c r="DM2" s="145"/>
    </row>
    <row r="3" spans="2:117" ht="19.5" thickBot="1">
      <c r="B3" s="23" t="s">
        <v>293</v>
      </c>
      <c r="C3" s="23" t="s">
        <v>293</v>
      </c>
      <c r="D3" s="23" t="s">
        <v>293</v>
      </c>
      <c r="E3" s="23" t="s">
        <v>293</v>
      </c>
      <c r="H3" s="4"/>
      <c r="J3" s="27"/>
      <c r="K3" s="27"/>
      <c r="L3" s="27"/>
      <c r="M3" s="27" t="s">
        <v>10</v>
      </c>
      <c r="N3" s="27" t="s">
        <v>7</v>
      </c>
      <c r="O3" s="27" t="s">
        <v>1</v>
      </c>
      <c r="P3" s="27"/>
      <c r="Q3" s="27"/>
      <c r="R3" s="27"/>
      <c r="S3" s="27"/>
      <c r="T3" s="27"/>
      <c r="U3" s="27"/>
      <c r="V3" s="27"/>
      <c r="W3" s="27"/>
      <c r="X3" s="27"/>
      <c r="Y3" s="27" t="s">
        <v>10</v>
      </c>
      <c r="Z3" s="27" t="s">
        <v>7</v>
      </c>
      <c r="AA3" s="27" t="s">
        <v>1</v>
      </c>
      <c r="AB3" s="27"/>
      <c r="AC3" s="27"/>
      <c r="AD3" s="27"/>
      <c r="AE3" s="27"/>
      <c r="AF3" s="27"/>
      <c r="AG3" s="27"/>
      <c r="AI3" s="23" t="s">
        <v>306</v>
      </c>
      <c r="AJ3" s="144" t="s">
        <v>309</v>
      </c>
      <c r="AK3" s="145">
        <v>631</v>
      </c>
      <c r="AL3" s="145"/>
      <c r="AM3" s="23" t="s">
        <v>307</v>
      </c>
      <c r="AN3" s="144" t="s">
        <v>787</v>
      </c>
      <c r="AO3" s="145">
        <v>122</v>
      </c>
      <c r="AP3" s="145"/>
      <c r="AQ3" s="23" t="s">
        <v>308</v>
      </c>
      <c r="AR3" s="144" t="s">
        <v>354</v>
      </c>
      <c r="AS3" s="145">
        <v>377</v>
      </c>
      <c r="AT3" s="145"/>
      <c r="AU3" s="23" t="s">
        <v>512</v>
      </c>
      <c r="AV3" s="144" t="s">
        <v>884</v>
      </c>
      <c r="AW3" s="145">
        <v>937</v>
      </c>
      <c r="AY3" s="23" t="s">
        <v>306</v>
      </c>
      <c r="AZ3" s="144" t="s">
        <v>427</v>
      </c>
      <c r="BA3" s="145">
        <v>579</v>
      </c>
      <c r="BB3" s="145"/>
      <c r="BC3" s="23" t="s">
        <v>307</v>
      </c>
      <c r="BD3" s="144" t="s">
        <v>433</v>
      </c>
      <c r="BE3" s="145">
        <v>459</v>
      </c>
      <c r="BF3" s="145"/>
      <c r="BG3" s="23" t="s">
        <v>308</v>
      </c>
      <c r="BH3" s="144" t="s">
        <v>457</v>
      </c>
      <c r="BI3" s="145">
        <v>305</v>
      </c>
      <c r="BJ3" s="145"/>
      <c r="BK3" s="23" t="s">
        <v>512</v>
      </c>
      <c r="BL3" s="144" t="s">
        <v>788</v>
      </c>
      <c r="BM3" s="145" t="s">
        <v>789</v>
      </c>
      <c r="BN3" s="145"/>
      <c r="BO3" s="23" t="s">
        <v>306</v>
      </c>
      <c r="BP3" s="144" t="s">
        <v>513</v>
      </c>
      <c r="BQ3" s="145">
        <v>570</v>
      </c>
      <c r="BR3" s="145"/>
      <c r="BS3" s="23" t="s">
        <v>307</v>
      </c>
      <c r="BT3" s="144" t="s">
        <v>529</v>
      </c>
      <c r="BU3" s="145">
        <v>154</v>
      </c>
      <c r="BV3" s="145"/>
      <c r="BW3" s="23" t="s">
        <v>308</v>
      </c>
      <c r="BX3" s="144" t="s">
        <v>570</v>
      </c>
      <c r="BY3" s="145">
        <v>30</v>
      </c>
      <c r="CA3" s="23" t="s">
        <v>512</v>
      </c>
      <c r="CB3" s="144" t="s">
        <v>885</v>
      </c>
      <c r="CC3" s="145">
        <v>932</v>
      </c>
      <c r="CE3" s="23" t="s">
        <v>306</v>
      </c>
      <c r="CF3" s="144" t="s">
        <v>648</v>
      </c>
      <c r="CG3" s="145">
        <v>326</v>
      </c>
      <c r="CH3" s="145"/>
      <c r="CI3" s="23" t="s">
        <v>307</v>
      </c>
      <c r="CJ3" s="144" t="s">
        <v>678</v>
      </c>
      <c r="CK3" s="145">
        <v>1</v>
      </c>
      <c r="CL3" s="145"/>
      <c r="CM3" s="23" t="s">
        <v>308</v>
      </c>
      <c r="CN3" s="144" t="s">
        <v>719</v>
      </c>
      <c r="CO3" s="145">
        <v>40</v>
      </c>
      <c r="CP3" s="145"/>
      <c r="CQ3" s="23" t="s">
        <v>512</v>
      </c>
      <c r="CR3" s="144" t="s">
        <v>790</v>
      </c>
      <c r="CS3" s="145">
        <v>175</v>
      </c>
      <c r="CU3" s="23" t="s">
        <v>308</v>
      </c>
      <c r="CV3" s="144" t="s">
        <v>30</v>
      </c>
      <c r="CW3" s="145">
        <v>177</v>
      </c>
      <c r="CY3" s="23" t="s">
        <v>512</v>
      </c>
      <c r="CZ3" s="144" t="s">
        <v>89</v>
      </c>
      <c r="DA3" s="145" t="s">
        <v>791</v>
      </c>
      <c r="DC3" s="23" t="s">
        <v>308</v>
      </c>
      <c r="DD3" s="144" t="s">
        <v>100</v>
      </c>
      <c r="DE3" s="145">
        <v>293</v>
      </c>
      <c r="DG3" s="23" t="s">
        <v>512</v>
      </c>
      <c r="DH3" s="144" t="s">
        <v>120</v>
      </c>
      <c r="DI3" s="145">
        <v>287</v>
      </c>
      <c r="DL3" s="144"/>
      <c r="DM3" s="145"/>
    </row>
    <row r="4" spans="2:117" ht="18.75">
      <c r="B4" s="23" t="s">
        <v>294</v>
      </c>
      <c r="C4" s="23" t="s">
        <v>294</v>
      </c>
      <c r="D4" s="23" t="s">
        <v>299</v>
      </c>
      <c r="E4" s="23" t="s">
        <v>299</v>
      </c>
      <c r="H4" s="25" t="s">
        <v>268</v>
      </c>
      <c r="J4" s="27"/>
      <c r="K4" s="27"/>
      <c r="L4" s="27"/>
      <c r="M4" s="27" t="s">
        <v>214</v>
      </c>
      <c r="N4" s="27" t="s">
        <v>214</v>
      </c>
      <c r="O4" s="27" t="s">
        <v>214</v>
      </c>
      <c r="P4" s="27"/>
      <c r="Q4" s="27"/>
      <c r="R4" s="27"/>
      <c r="S4" s="27"/>
      <c r="T4" s="27"/>
      <c r="U4" s="27"/>
      <c r="V4" s="27"/>
      <c r="W4" s="27"/>
      <c r="X4" s="27"/>
      <c r="Y4" s="27" t="s">
        <v>214</v>
      </c>
      <c r="Z4" s="27" t="s">
        <v>214</v>
      </c>
      <c r="AA4" s="27" t="s">
        <v>214</v>
      </c>
      <c r="AB4" s="27"/>
      <c r="AC4" s="27"/>
      <c r="AD4" s="27"/>
      <c r="AE4" s="27"/>
      <c r="AF4" s="27"/>
      <c r="AG4" s="27"/>
      <c r="AJ4" s="144" t="s">
        <v>310</v>
      </c>
      <c r="AK4" s="145">
        <v>634</v>
      </c>
      <c r="AL4" s="145"/>
      <c r="AM4" s="23"/>
      <c r="AN4" s="144" t="s">
        <v>318</v>
      </c>
      <c r="AO4" s="145">
        <v>123</v>
      </c>
      <c r="AP4" s="145"/>
      <c r="AQ4" s="23"/>
      <c r="AR4" s="144" t="s">
        <v>355</v>
      </c>
      <c r="AS4" s="145">
        <v>378</v>
      </c>
      <c r="AT4" s="145"/>
      <c r="AU4" s="23"/>
      <c r="AV4" s="144" t="s">
        <v>886</v>
      </c>
      <c r="AW4" s="145">
        <v>938</v>
      </c>
      <c r="AZ4" s="144" t="s">
        <v>428</v>
      </c>
      <c r="BA4" s="145">
        <v>587</v>
      </c>
      <c r="BB4" s="145"/>
      <c r="BD4" s="144" t="s">
        <v>434</v>
      </c>
      <c r="BE4" s="145">
        <v>460</v>
      </c>
      <c r="BF4" s="145"/>
      <c r="BH4" s="144" t="s">
        <v>458</v>
      </c>
      <c r="BI4" s="145">
        <v>306</v>
      </c>
      <c r="BJ4" s="145"/>
      <c r="BL4" s="144" t="s">
        <v>793</v>
      </c>
      <c r="BM4" s="145" t="s">
        <v>794</v>
      </c>
      <c r="BN4" s="145"/>
      <c r="BP4" s="144" t="s">
        <v>514</v>
      </c>
      <c r="BQ4" s="145">
        <v>574</v>
      </c>
      <c r="BR4" s="145"/>
      <c r="BT4" s="144" t="s">
        <v>530</v>
      </c>
      <c r="BU4" s="145">
        <v>155</v>
      </c>
      <c r="BV4" s="145"/>
      <c r="BX4" s="144" t="s">
        <v>571</v>
      </c>
      <c r="BY4" s="145">
        <v>31</v>
      </c>
      <c r="CB4" s="144" t="s">
        <v>887</v>
      </c>
      <c r="CC4" s="145">
        <v>933</v>
      </c>
      <c r="CF4" s="144" t="s">
        <v>649</v>
      </c>
      <c r="CG4" s="145">
        <v>327</v>
      </c>
      <c r="CH4" s="145"/>
      <c r="CJ4" s="144" t="s">
        <v>679</v>
      </c>
      <c r="CK4" s="145">
        <v>2</v>
      </c>
      <c r="CL4" s="145"/>
      <c r="CN4" s="144" t="s">
        <v>720</v>
      </c>
      <c r="CO4" s="145">
        <v>41</v>
      </c>
      <c r="CP4" s="145"/>
      <c r="CR4" s="144" t="s">
        <v>838</v>
      </c>
      <c r="CS4" s="145">
        <v>176</v>
      </c>
      <c r="CV4" s="144" t="s">
        <v>34</v>
      </c>
      <c r="CW4" s="145">
        <v>178</v>
      </c>
      <c r="CZ4" s="144"/>
      <c r="DA4" s="145"/>
      <c r="DD4" s="144" t="s">
        <v>101</v>
      </c>
      <c r="DE4" s="145">
        <v>294</v>
      </c>
      <c r="DH4" s="144" t="s">
        <v>121</v>
      </c>
      <c r="DI4" s="145">
        <v>288</v>
      </c>
      <c r="DL4" s="144"/>
      <c r="DM4" s="145"/>
    </row>
    <row r="5" spans="2:117" ht="19.5" thickBot="1">
      <c r="B5" s="23" t="s">
        <v>295</v>
      </c>
      <c r="C5" s="23" t="s">
        <v>295</v>
      </c>
      <c r="D5" s="23" t="s">
        <v>300</v>
      </c>
      <c r="E5" s="23" t="s">
        <v>300</v>
      </c>
      <c r="H5" s="5">
        <f>'一覧様式'!F3</f>
      </c>
      <c r="J5" s="27"/>
      <c r="K5" s="27"/>
      <c r="L5" s="27"/>
      <c r="M5" s="27" t="s">
        <v>2</v>
      </c>
      <c r="N5" s="27" t="s">
        <v>2</v>
      </c>
      <c r="O5" s="27" t="s">
        <v>2</v>
      </c>
      <c r="P5" s="27"/>
      <c r="Q5" s="27"/>
      <c r="R5" s="27"/>
      <c r="S5" s="27"/>
      <c r="T5" s="27"/>
      <c r="U5" s="27"/>
      <c r="V5" s="27"/>
      <c r="W5" s="27"/>
      <c r="X5" s="27"/>
      <c r="Y5" s="27" t="s">
        <v>953</v>
      </c>
      <c r="Z5" s="27" t="s">
        <v>953</v>
      </c>
      <c r="AA5" s="27" t="s">
        <v>953</v>
      </c>
      <c r="AB5" s="27"/>
      <c r="AC5" s="27"/>
      <c r="AD5" s="27"/>
      <c r="AE5" s="27"/>
      <c r="AF5" s="27"/>
      <c r="AG5" s="27"/>
      <c r="AJ5" s="144" t="s">
        <v>795</v>
      </c>
      <c r="AK5" s="145">
        <v>635</v>
      </c>
      <c r="AL5" s="145"/>
      <c r="AM5" s="23"/>
      <c r="AN5" s="144" t="s">
        <v>319</v>
      </c>
      <c r="AO5" s="145">
        <v>124</v>
      </c>
      <c r="AP5" s="145"/>
      <c r="AQ5" s="23"/>
      <c r="AR5" s="144" t="s">
        <v>356</v>
      </c>
      <c r="AS5" s="145">
        <v>379</v>
      </c>
      <c r="AT5" s="145"/>
      <c r="AU5" s="23"/>
      <c r="AV5" s="144" t="s">
        <v>888</v>
      </c>
      <c r="AW5" s="145">
        <v>939</v>
      </c>
      <c r="AZ5" s="144" t="s">
        <v>429</v>
      </c>
      <c r="BA5" s="145">
        <v>630</v>
      </c>
      <c r="BB5" s="145"/>
      <c r="BD5" s="144" t="s">
        <v>435</v>
      </c>
      <c r="BE5" s="145">
        <v>461</v>
      </c>
      <c r="BF5" s="145"/>
      <c r="BH5" s="144" t="s">
        <v>459</v>
      </c>
      <c r="BI5" s="145">
        <v>307</v>
      </c>
      <c r="BJ5" s="145"/>
      <c r="BL5" s="144" t="s">
        <v>509</v>
      </c>
      <c r="BM5" s="145">
        <v>286</v>
      </c>
      <c r="BN5" s="145"/>
      <c r="BP5" s="144" t="s">
        <v>515</v>
      </c>
      <c r="BQ5" s="145">
        <v>592</v>
      </c>
      <c r="BR5" s="145"/>
      <c r="BT5" s="144" t="s">
        <v>531</v>
      </c>
      <c r="BU5" s="145">
        <v>156</v>
      </c>
      <c r="BV5" s="145"/>
      <c r="BX5" s="144" t="s">
        <v>572</v>
      </c>
      <c r="BY5" s="145">
        <v>32</v>
      </c>
      <c r="CB5" s="144" t="s">
        <v>889</v>
      </c>
      <c r="CC5" s="145">
        <v>934</v>
      </c>
      <c r="CF5" s="144" t="s">
        <v>650</v>
      </c>
      <c r="CG5" s="145">
        <v>328</v>
      </c>
      <c r="CH5" s="145"/>
      <c r="CJ5" s="144" t="s">
        <v>680</v>
      </c>
      <c r="CK5" s="145">
        <v>3</v>
      </c>
      <c r="CL5" s="145"/>
      <c r="CN5" s="144" t="s">
        <v>721</v>
      </c>
      <c r="CO5" s="145">
        <v>42</v>
      </c>
      <c r="CP5" s="145"/>
      <c r="CR5" s="144" t="s">
        <v>839</v>
      </c>
      <c r="CS5" s="145">
        <v>653</v>
      </c>
      <c r="CV5" s="144" t="s">
        <v>35</v>
      </c>
      <c r="CW5" s="145">
        <v>179</v>
      </c>
      <c r="CZ5" s="144"/>
      <c r="DA5" s="145"/>
      <c r="DD5" s="144" t="s">
        <v>102</v>
      </c>
      <c r="DE5" s="145">
        <v>295</v>
      </c>
      <c r="DH5" s="144" t="s">
        <v>796</v>
      </c>
      <c r="DI5" s="145">
        <v>289</v>
      </c>
      <c r="DL5" s="144"/>
      <c r="DM5" s="145"/>
    </row>
    <row r="6" spans="2:117" ht="18.75">
      <c r="B6" s="23" t="s">
        <v>296</v>
      </c>
      <c r="C6" s="23" t="s">
        <v>296</v>
      </c>
      <c r="D6" s="23" t="s">
        <v>301</v>
      </c>
      <c r="E6" s="23" t="s">
        <v>301</v>
      </c>
      <c r="H6" s="26"/>
      <c r="J6" s="27"/>
      <c r="K6" s="27"/>
      <c r="L6" s="27"/>
      <c r="M6" s="27" t="s">
        <v>228</v>
      </c>
      <c r="N6" s="27" t="s">
        <v>228</v>
      </c>
      <c r="O6" s="27" t="s">
        <v>228</v>
      </c>
      <c r="P6" s="27"/>
      <c r="Q6" s="27"/>
      <c r="R6" s="27"/>
      <c r="S6" s="27"/>
      <c r="T6" s="27"/>
      <c r="U6" s="27"/>
      <c r="V6" s="27"/>
      <c r="W6" s="27"/>
      <c r="X6" s="27"/>
      <c r="Y6" s="27" t="s">
        <v>12</v>
      </c>
      <c r="Z6" s="27" t="s">
        <v>12</v>
      </c>
      <c r="AA6" s="27" t="s">
        <v>12</v>
      </c>
      <c r="AB6" s="27"/>
      <c r="AC6" s="27"/>
      <c r="AD6" s="27"/>
      <c r="AE6" s="27"/>
      <c r="AF6" s="27"/>
      <c r="AG6" s="27"/>
      <c r="AJ6" s="144" t="s">
        <v>311</v>
      </c>
      <c r="AK6" s="145">
        <v>636</v>
      </c>
      <c r="AL6" s="145"/>
      <c r="AM6" s="23"/>
      <c r="AN6" s="144" t="s">
        <v>320</v>
      </c>
      <c r="AO6" s="145">
        <v>125</v>
      </c>
      <c r="AP6" s="145"/>
      <c r="AQ6" s="23"/>
      <c r="AR6" s="144" t="s">
        <v>357</v>
      </c>
      <c r="AS6" s="145">
        <v>380</v>
      </c>
      <c r="AT6" s="145"/>
      <c r="AU6" s="23"/>
      <c r="AV6" s="144" t="s">
        <v>890</v>
      </c>
      <c r="AW6" s="145">
        <v>940</v>
      </c>
      <c r="AZ6" s="144" t="s">
        <v>430</v>
      </c>
      <c r="BA6" s="145">
        <v>647</v>
      </c>
      <c r="BB6" s="145"/>
      <c r="BD6" s="144" t="s">
        <v>436</v>
      </c>
      <c r="BE6" s="145">
        <v>462</v>
      </c>
      <c r="BF6" s="145"/>
      <c r="BH6" s="144" t="s">
        <v>460</v>
      </c>
      <c r="BI6" s="145">
        <v>308</v>
      </c>
      <c r="BJ6" s="145"/>
      <c r="BL6" s="144" t="s">
        <v>510</v>
      </c>
      <c r="BM6" s="145">
        <v>752</v>
      </c>
      <c r="BN6" s="145"/>
      <c r="BP6" s="144" t="s">
        <v>516</v>
      </c>
      <c r="BQ6" s="145">
        <v>628</v>
      </c>
      <c r="BR6" s="145"/>
      <c r="BT6" s="144" t="s">
        <v>532</v>
      </c>
      <c r="BU6" s="145">
        <v>342</v>
      </c>
      <c r="BV6" s="145"/>
      <c r="BX6" s="144" t="s">
        <v>573</v>
      </c>
      <c r="BY6" s="145">
        <v>33</v>
      </c>
      <c r="CB6" s="144" t="s">
        <v>891</v>
      </c>
      <c r="CC6" s="145">
        <v>935</v>
      </c>
      <c r="CF6" s="144" t="s">
        <v>651</v>
      </c>
      <c r="CG6" s="145">
        <v>329</v>
      </c>
      <c r="CH6" s="145"/>
      <c r="CJ6" s="144" t="s">
        <v>681</v>
      </c>
      <c r="CK6" s="145">
        <v>4</v>
      </c>
      <c r="CL6" s="145"/>
      <c r="CN6" s="144" t="s">
        <v>722</v>
      </c>
      <c r="CO6" s="145">
        <v>43</v>
      </c>
      <c r="CP6" s="145"/>
      <c r="CR6" s="144" t="s">
        <v>840</v>
      </c>
      <c r="CS6" s="145">
        <v>696</v>
      </c>
      <c r="CV6" s="144" t="s">
        <v>36</v>
      </c>
      <c r="CW6" s="145">
        <v>180</v>
      </c>
      <c r="CZ6" s="144"/>
      <c r="DA6" s="145"/>
      <c r="DD6" s="144" t="s">
        <v>103</v>
      </c>
      <c r="DE6" s="145">
        <v>296</v>
      </c>
      <c r="DH6" s="144" t="s">
        <v>122</v>
      </c>
      <c r="DI6" s="145">
        <v>290</v>
      </c>
      <c r="DL6" s="144"/>
      <c r="DM6" s="145"/>
    </row>
    <row r="7" spans="2:117" ht="18.75">
      <c r="B7" s="23" t="s">
        <v>297</v>
      </c>
      <c r="C7" s="23" t="s">
        <v>297</v>
      </c>
      <c r="H7" s="26"/>
      <c r="J7" s="27"/>
      <c r="K7" s="27"/>
      <c r="L7" s="27"/>
      <c r="M7" s="27" t="s">
        <v>11</v>
      </c>
      <c r="N7" s="27" t="s">
        <v>952</v>
      </c>
      <c r="O7" s="27" t="s">
        <v>952</v>
      </c>
      <c r="P7" s="27"/>
      <c r="Q7" s="27"/>
      <c r="R7" s="27"/>
      <c r="S7" s="27"/>
      <c r="T7" s="27"/>
      <c r="U7" s="27"/>
      <c r="V7" s="27"/>
      <c r="W7" s="27"/>
      <c r="X7" s="27"/>
      <c r="Y7" s="27" t="s">
        <v>13</v>
      </c>
      <c r="Z7" s="27" t="s">
        <v>13</v>
      </c>
      <c r="AA7" s="27" t="s">
        <v>13</v>
      </c>
      <c r="AB7" s="27"/>
      <c r="AC7" s="27"/>
      <c r="AD7" s="27"/>
      <c r="AE7" s="27"/>
      <c r="AF7" s="27"/>
      <c r="AG7" s="27"/>
      <c r="AJ7" s="144" t="s">
        <v>312</v>
      </c>
      <c r="AK7" s="145">
        <v>640</v>
      </c>
      <c r="AL7" s="145"/>
      <c r="AM7" s="23"/>
      <c r="AN7" s="144" t="s">
        <v>321</v>
      </c>
      <c r="AO7" s="145">
        <v>126</v>
      </c>
      <c r="AP7" s="145"/>
      <c r="AQ7" s="23"/>
      <c r="AR7" s="144" t="s">
        <v>358</v>
      </c>
      <c r="AS7" s="145">
        <v>381</v>
      </c>
      <c r="AT7" s="145"/>
      <c r="AU7" s="23"/>
      <c r="AV7" s="144" t="s">
        <v>892</v>
      </c>
      <c r="AW7" s="145">
        <v>941</v>
      </c>
      <c r="AZ7" s="144" t="s">
        <v>431</v>
      </c>
      <c r="BA7" s="145">
        <v>663</v>
      </c>
      <c r="BB7" s="145"/>
      <c r="BD7" s="144" t="s">
        <v>437</v>
      </c>
      <c r="BE7" s="145">
        <v>463</v>
      </c>
      <c r="BF7" s="145"/>
      <c r="BH7" s="144" t="s">
        <v>461</v>
      </c>
      <c r="BI7" s="145">
        <v>309</v>
      </c>
      <c r="BJ7" s="145"/>
      <c r="BL7" s="144" t="s">
        <v>511</v>
      </c>
      <c r="BM7" s="145">
        <v>754</v>
      </c>
      <c r="BN7" s="145"/>
      <c r="BP7" s="144" t="s">
        <v>797</v>
      </c>
      <c r="BQ7" s="145">
        <v>629</v>
      </c>
      <c r="BR7" s="145"/>
      <c r="BT7" s="144" t="s">
        <v>533</v>
      </c>
      <c r="BU7" s="145">
        <v>343</v>
      </c>
      <c r="BV7" s="145"/>
      <c r="BX7" s="144" t="s">
        <v>574</v>
      </c>
      <c r="BY7" s="145">
        <v>34</v>
      </c>
      <c r="CB7" s="144" t="s">
        <v>893</v>
      </c>
      <c r="CC7" s="145">
        <v>936</v>
      </c>
      <c r="CF7" s="144" t="s">
        <v>652</v>
      </c>
      <c r="CG7" s="145">
        <v>330</v>
      </c>
      <c r="CH7" s="145"/>
      <c r="CJ7" s="144" t="s">
        <v>682</v>
      </c>
      <c r="CK7" s="145">
        <v>5</v>
      </c>
      <c r="CL7" s="145"/>
      <c r="CN7" s="144" t="s">
        <v>723</v>
      </c>
      <c r="CO7" s="145">
        <v>44</v>
      </c>
      <c r="CP7" s="145"/>
      <c r="CR7" s="144" t="s">
        <v>841</v>
      </c>
      <c r="CS7" s="145">
        <v>751</v>
      </c>
      <c r="CV7" s="144" t="s">
        <v>37</v>
      </c>
      <c r="CW7" s="145">
        <v>181</v>
      </c>
      <c r="CZ7" s="144"/>
      <c r="DA7" s="145"/>
      <c r="DD7" s="144" t="s">
        <v>104</v>
      </c>
      <c r="DE7" s="145">
        <v>297</v>
      </c>
      <c r="DH7" s="144" t="s">
        <v>123</v>
      </c>
      <c r="DI7" s="145">
        <v>291</v>
      </c>
      <c r="DL7" s="144"/>
      <c r="DM7" s="145"/>
    </row>
    <row r="8" spans="2:117" ht="18.75">
      <c r="B8" s="23" t="s">
        <v>301</v>
      </c>
      <c r="H8" s="26"/>
      <c r="J8" s="27"/>
      <c r="K8" s="27"/>
      <c r="L8" s="27"/>
      <c r="M8" s="27" t="s">
        <v>3</v>
      </c>
      <c r="N8" s="27" t="s">
        <v>3</v>
      </c>
      <c r="O8" s="27" t="s">
        <v>3</v>
      </c>
      <c r="P8" s="27"/>
      <c r="Q8" s="27"/>
      <c r="R8" s="27"/>
      <c r="S8" s="27"/>
      <c r="T8" s="27"/>
      <c r="U8" s="27"/>
      <c r="V8" s="27"/>
      <c r="W8" s="27"/>
      <c r="X8" s="27"/>
      <c r="Y8" s="27" t="s">
        <v>210</v>
      </c>
      <c r="Z8" s="27" t="s">
        <v>210</v>
      </c>
      <c r="AA8" s="27" t="s">
        <v>210</v>
      </c>
      <c r="AB8" s="27"/>
      <c r="AC8" s="27"/>
      <c r="AD8" s="27"/>
      <c r="AE8" s="27"/>
      <c r="AF8" s="27"/>
      <c r="AG8" s="27"/>
      <c r="AJ8" s="144" t="s">
        <v>313</v>
      </c>
      <c r="AK8" s="145">
        <v>649</v>
      </c>
      <c r="AL8" s="145"/>
      <c r="AM8" s="23"/>
      <c r="AN8" s="144" t="s">
        <v>322</v>
      </c>
      <c r="AO8" s="145">
        <v>127</v>
      </c>
      <c r="AP8" s="145"/>
      <c r="AQ8" s="23"/>
      <c r="AR8" s="144" t="s">
        <v>359</v>
      </c>
      <c r="AS8" s="145">
        <v>382</v>
      </c>
      <c r="AT8" s="145"/>
      <c r="AU8" s="23"/>
      <c r="AV8" s="144" t="s">
        <v>894</v>
      </c>
      <c r="AW8" s="145">
        <v>942</v>
      </c>
      <c r="AZ8" s="144" t="s">
        <v>798</v>
      </c>
      <c r="BA8" s="145">
        <v>711</v>
      </c>
      <c r="BB8" s="145"/>
      <c r="BD8" s="144" t="s">
        <v>438</v>
      </c>
      <c r="BE8" s="145">
        <v>464</v>
      </c>
      <c r="BF8" s="145"/>
      <c r="BH8" s="144" t="s">
        <v>462</v>
      </c>
      <c r="BI8" s="145">
        <v>310</v>
      </c>
      <c r="BJ8" s="145"/>
      <c r="BL8" s="144"/>
      <c r="BM8" s="145"/>
      <c r="BN8" s="145"/>
      <c r="BP8" s="144" t="s">
        <v>799</v>
      </c>
      <c r="BQ8" s="145">
        <v>632</v>
      </c>
      <c r="BR8" s="145"/>
      <c r="BT8" s="144" t="s">
        <v>534</v>
      </c>
      <c r="BU8" s="145">
        <v>344</v>
      </c>
      <c r="BV8" s="145"/>
      <c r="BX8" s="144" t="s">
        <v>575</v>
      </c>
      <c r="BY8" s="145">
        <v>35</v>
      </c>
      <c r="CB8" s="144" t="s">
        <v>895</v>
      </c>
      <c r="CC8" s="145">
        <v>952</v>
      </c>
      <c r="CF8" s="144" t="s">
        <v>653</v>
      </c>
      <c r="CG8" s="145">
        <v>331</v>
      </c>
      <c r="CH8" s="145"/>
      <c r="CJ8" s="144" t="s">
        <v>683</v>
      </c>
      <c r="CK8" s="145">
        <v>6</v>
      </c>
      <c r="CL8" s="145"/>
      <c r="CN8" s="144" t="s">
        <v>724</v>
      </c>
      <c r="CO8" s="145">
        <v>45</v>
      </c>
      <c r="CP8" s="145"/>
      <c r="CR8" s="144" t="s">
        <v>842</v>
      </c>
      <c r="CS8" s="145">
        <v>755</v>
      </c>
      <c r="CV8" s="144" t="s">
        <v>38</v>
      </c>
      <c r="CW8" s="145">
        <v>182</v>
      </c>
      <c r="CZ8" s="144"/>
      <c r="DA8" s="145"/>
      <c r="DD8" s="144" t="s">
        <v>105</v>
      </c>
      <c r="DE8" s="145">
        <v>298</v>
      </c>
      <c r="DH8" s="144" t="s">
        <v>800</v>
      </c>
      <c r="DI8" s="145">
        <v>292</v>
      </c>
      <c r="DL8" s="144"/>
      <c r="DM8" s="145"/>
    </row>
    <row r="9" spans="8:117" ht="18.75">
      <c r="H9" s="4"/>
      <c r="J9" s="27"/>
      <c r="K9" s="27"/>
      <c r="L9" s="27"/>
      <c r="M9" s="27" t="s">
        <v>4</v>
      </c>
      <c r="N9" s="27" t="s">
        <v>4</v>
      </c>
      <c r="O9" s="27" t="s">
        <v>4</v>
      </c>
      <c r="P9" s="27"/>
      <c r="Q9" s="27"/>
      <c r="R9" s="27"/>
      <c r="S9" s="27"/>
      <c r="T9" s="27"/>
      <c r="U9" s="27"/>
      <c r="V9" s="27"/>
      <c r="W9" s="27"/>
      <c r="X9" s="27"/>
      <c r="Y9" s="27" t="s">
        <v>208</v>
      </c>
      <c r="Z9" s="27" t="s">
        <v>208</v>
      </c>
      <c r="AA9" s="27" t="s">
        <v>208</v>
      </c>
      <c r="AB9" s="27"/>
      <c r="AC9" s="27"/>
      <c r="AD9" s="27"/>
      <c r="AE9" s="27"/>
      <c r="AF9" s="27"/>
      <c r="AG9" s="27"/>
      <c r="AJ9" s="144" t="s">
        <v>314</v>
      </c>
      <c r="AK9" s="145">
        <v>650</v>
      </c>
      <c r="AL9" s="145"/>
      <c r="AM9" s="23"/>
      <c r="AN9" s="144" t="s">
        <v>323</v>
      </c>
      <c r="AO9" s="145">
        <v>128</v>
      </c>
      <c r="AP9" s="145"/>
      <c r="AQ9" s="23"/>
      <c r="AR9" s="144" t="s">
        <v>360</v>
      </c>
      <c r="AS9" s="145">
        <v>383</v>
      </c>
      <c r="AT9" s="145"/>
      <c r="AU9" s="23"/>
      <c r="AV9" s="144" t="s">
        <v>896</v>
      </c>
      <c r="AW9" s="145">
        <v>943</v>
      </c>
      <c r="AZ9" s="144" t="s">
        <v>802</v>
      </c>
      <c r="BA9" s="145">
        <v>772</v>
      </c>
      <c r="BB9" s="145"/>
      <c r="BD9" s="144" t="s">
        <v>439</v>
      </c>
      <c r="BE9" s="145">
        <v>465</v>
      </c>
      <c r="BF9" s="145"/>
      <c r="BH9" s="144" t="s">
        <v>463</v>
      </c>
      <c r="BI9" s="145">
        <v>311</v>
      </c>
      <c r="BJ9" s="145"/>
      <c r="BL9" s="144"/>
      <c r="BM9" s="145"/>
      <c r="BN9" s="145"/>
      <c r="BP9" s="144" t="s">
        <v>517</v>
      </c>
      <c r="BQ9" s="145">
        <v>633</v>
      </c>
      <c r="BR9" s="145"/>
      <c r="BT9" s="144" t="s">
        <v>535</v>
      </c>
      <c r="BU9" s="145">
        <v>345</v>
      </c>
      <c r="BV9" s="145"/>
      <c r="BX9" s="144" t="s">
        <v>576</v>
      </c>
      <c r="BY9" s="145">
        <v>36</v>
      </c>
      <c r="CB9" s="144" t="s">
        <v>897</v>
      </c>
      <c r="CC9" s="145">
        <v>953</v>
      </c>
      <c r="CF9" s="144" t="s">
        <v>654</v>
      </c>
      <c r="CG9" s="145">
        <v>332</v>
      </c>
      <c r="CH9" s="145"/>
      <c r="CJ9" s="144" t="s">
        <v>684</v>
      </c>
      <c r="CK9" s="145">
        <v>7</v>
      </c>
      <c r="CL9" s="145"/>
      <c r="CN9" s="144" t="s">
        <v>725</v>
      </c>
      <c r="CO9" s="145">
        <v>46</v>
      </c>
      <c r="CP9" s="145"/>
      <c r="CR9" s="144" t="s">
        <v>803</v>
      </c>
      <c r="CS9" s="145">
        <v>756</v>
      </c>
      <c r="CV9" s="144" t="s">
        <v>39</v>
      </c>
      <c r="CW9" s="145">
        <v>183</v>
      </c>
      <c r="CZ9" s="144"/>
      <c r="DA9" s="145"/>
      <c r="DD9" s="144" t="s">
        <v>106</v>
      </c>
      <c r="DE9" s="145">
        <v>299</v>
      </c>
      <c r="DH9" s="144" t="s">
        <v>91</v>
      </c>
      <c r="DI9" s="145">
        <v>575</v>
      </c>
      <c r="DL9" s="144"/>
      <c r="DM9" s="145"/>
    </row>
    <row r="10" spans="8:117" ht="18.75">
      <c r="H10" s="4"/>
      <c r="J10" s="27"/>
      <c r="K10" s="27"/>
      <c r="L10" s="27"/>
      <c r="M10" s="27" t="s">
        <v>210</v>
      </c>
      <c r="N10" s="27" t="s">
        <v>210</v>
      </c>
      <c r="O10" s="27" t="s">
        <v>210</v>
      </c>
      <c r="P10" s="27"/>
      <c r="Q10" s="27"/>
      <c r="R10" s="27"/>
      <c r="S10" s="27"/>
      <c r="T10" s="27"/>
      <c r="U10" s="27"/>
      <c r="V10" s="27"/>
      <c r="W10" s="27"/>
      <c r="X10" s="27"/>
      <c r="Y10" s="27" t="s">
        <v>139</v>
      </c>
      <c r="Z10" s="27" t="s">
        <v>139</v>
      </c>
      <c r="AA10" s="27" t="s">
        <v>139</v>
      </c>
      <c r="AB10" s="27"/>
      <c r="AC10" s="27"/>
      <c r="AD10" s="27"/>
      <c r="AE10" s="27"/>
      <c r="AF10" s="27"/>
      <c r="AG10" s="27"/>
      <c r="AJ10" s="144" t="s">
        <v>315</v>
      </c>
      <c r="AK10" s="145">
        <v>738</v>
      </c>
      <c r="AL10" s="145"/>
      <c r="AM10" s="23"/>
      <c r="AN10" s="144" t="s">
        <v>324</v>
      </c>
      <c r="AO10" s="145">
        <v>129</v>
      </c>
      <c r="AP10" s="145"/>
      <c r="AQ10" s="23"/>
      <c r="AR10" s="144" t="s">
        <v>361</v>
      </c>
      <c r="AS10" s="145">
        <v>384</v>
      </c>
      <c r="AT10" s="145"/>
      <c r="AU10" s="23"/>
      <c r="AV10" s="144" t="s">
        <v>898</v>
      </c>
      <c r="AW10" s="145">
        <v>944</v>
      </c>
      <c r="AZ10" s="144" t="s">
        <v>509</v>
      </c>
      <c r="BA10" s="145">
        <v>786</v>
      </c>
      <c r="BB10" s="145"/>
      <c r="BD10" s="144" t="s">
        <v>440</v>
      </c>
      <c r="BE10" s="145">
        <v>466</v>
      </c>
      <c r="BF10" s="145"/>
      <c r="BH10" s="144" t="s">
        <v>464</v>
      </c>
      <c r="BI10" s="145">
        <v>312</v>
      </c>
      <c r="BJ10" s="145"/>
      <c r="BL10" s="144"/>
      <c r="BM10" s="145"/>
      <c r="BN10" s="145"/>
      <c r="BP10" s="144" t="s">
        <v>518</v>
      </c>
      <c r="BQ10" s="145">
        <v>638</v>
      </c>
      <c r="BR10" s="145"/>
      <c r="BT10" s="144" t="s">
        <v>536</v>
      </c>
      <c r="BU10" s="145">
        <v>346</v>
      </c>
      <c r="BV10" s="145"/>
      <c r="BX10" s="144" t="s">
        <v>804</v>
      </c>
      <c r="BY10" s="145">
        <v>37</v>
      </c>
      <c r="CB10" s="144" t="s">
        <v>899</v>
      </c>
      <c r="CC10" s="145">
        <v>954</v>
      </c>
      <c r="CF10" s="144" t="s">
        <v>655</v>
      </c>
      <c r="CG10" s="145">
        <v>333</v>
      </c>
      <c r="CH10" s="145"/>
      <c r="CJ10" s="144" t="s">
        <v>685</v>
      </c>
      <c r="CK10" s="145">
        <v>8</v>
      </c>
      <c r="CL10" s="145"/>
      <c r="CN10" s="144" t="s">
        <v>726</v>
      </c>
      <c r="CO10" s="145">
        <v>47</v>
      </c>
      <c r="CP10" s="145"/>
      <c r="CR10" s="144" t="s">
        <v>843</v>
      </c>
      <c r="CS10" s="145">
        <v>757</v>
      </c>
      <c r="CV10" s="144" t="s">
        <v>40</v>
      </c>
      <c r="CW10" s="145">
        <v>184</v>
      </c>
      <c r="CZ10" s="144"/>
      <c r="DA10" s="145"/>
      <c r="DD10" s="144" t="s">
        <v>107</v>
      </c>
      <c r="DE10" s="145">
        <v>300</v>
      </c>
      <c r="DL10" s="144"/>
      <c r="DM10" s="145"/>
    </row>
    <row r="11" spans="8:117" ht="18.75">
      <c r="H11" s="4"/>
      <c r="J11" s="27"/>
      <c r="K11" s="27"/>
      <c r="L11" s="27"/>
      <c r="M11" s="27" t="s">
        <v>5</v>
      </c>
      <c r="N11" s="27" t="s">
        <v>5</v>
      </c>
      <c r="O11" s="27" t="s">
        <v>5</v>
      </c>
      <c r="P11" s="27"/>
      <c r="Q11" s="27"/>
      <c r="R11" s="27"/>
      <c r="S11" s="27"/>
      <c r="T11" s="27"/>
      <c r="U11" s="27"/>
      <c r="V11" s="27"/>
      <c r="W11" s="27"/>
      <c r="X11" s="27"/>
      <c r="Y11" s="27" t="s">
        <v>6</v>
      </c>
      <c r="Z11" s="27" t="s">
        <v>6</v>
      </c>
      <c r="AA11" s="27" t="s">
        <v>6</v>
      </c>
      <c r="AB11" s="27"/>
      <c r="AC11" s="27"/>
      <c r="AD11" s="27"/>
      <c r="AE11" s="27"/>
      <c r="AF11" s="27"/>
      <c r="AG11" s="27"/>
      <c r="AJ11" s="144" t="s">
        <v>805</v>
      </c>
      <c r="AK11" s="145">
        <v>759</v>
      </c>
      <c r="AL11" s="145"/>
      <c r="AM11" s="23"/>
      <c r="AN11" s="144" t="s">
        <v>325</v>
      </c>
      <c r="AO11" s="145">
        <v>130</v>
      </c>
      <c r="AP11" s="145"/>
      <c r="AQ11" s="23"/>
      <c r="AR11" s="144" t="s">
        <v>362</v>
      </c>
      <c r="AS11" s="145">
        <v>385</v>
      </c>
      <c r="AT11" s="145"/>
      <c r="AU11" s="23"/>
      <c r="AV11" s="144" t="s">
        <v>900</v>
      </c>
      <c r="AW11" s="145">
        <v>945</v>
      </c>
      <c r="AZ11" s="144" t="s">
        <v>432</v>
      </c>
      <c r="BA11" s="145">
        <v>841</v>
      </c>
      <c r="BB11" s="145"/>
      <c r="BD11" s="144" t="s">
        <v>441</v>
      </c>
      <c r="BE11" s="145">
        <v>467</v>
      </c>
      <c r="BF11" s="145"/>
      <c r="BH11" s="144" t="s">
        <v>465</v>
      </c>
      <c r="BI11" s="145">
        <v>313</v>
      </c>
      <c r="BJ11" s="145"/>
      <c r="BL11" s="144"/>
      <c r="BM11" s="145"/>
      <c r="BN11" s="145"/>
      <c r="BP11" s="144" t="s">
        <v>519</v>
      </c>
      <c r="BQ11" s="145">
        <v>639</v>
      </c>
      <c r="BR11" s="145"/>
      <c r="BT11" s="144" t="s">
        <v>537</v>
      </c>
      <c r="BU11" s="145">
        <v>347</v>
      </c>
      <c r="BV11" s="145"/>
      <c r="BX11" s="144" t="s">
        <v>577</v>
      </c>
      <c r="BY11" s="145">
        <v>38</v>
      </c>
      <c r="CB11" s="144" t="s">
        <v>822</v>
      </c>
      <c r="CC11" s="145">
        <v>955</v>
      </c>
      <c r="CF11" s="144" t="s">
        <v>806</v>
      </c>
      <c r="CG11" s="145">
        <v>334</v>
      </c>
      <c r="CH11" s="145"/>
      <c r="CJ11" s="144" t="s">
        <v>686</v>
      </c>
      <c r="CK11" s="145">
        <v>9</v>
      </c>
      <c r="CL11" s="145"/>
      <c r="CN11" s="144" t="s">
        <v>727</v>
      </c>
      <c r="CO11" s="145">
        <v>48</v>
      </c>
      <c r="CP11" s="145"/>
      <c r="CR11" s="144" t="s">
        <v>807</v>
      </c>
      <c r="CS11" s="145">
        <v>775</v>
      </c>
      <c r="CV11" s="144" t="s">
        <v>41</v>
      </c>
      <c r="CW11" s="145">
        <v>185</v>
      </c>
      <c r="CZ11" s="144"/>
      <c r="DA11" s="145"/>
      <c r="DD11" s="144" t="s">
        <v>108</v>
      </c>
      <c r="DE11" s="145">
        <v>301</v>
      </c>
      <c r="DH11" s="144"/>
      <c r="DI11" s="145"/>
      <c r="DL11" s="144"/>
      <c r="DM11" s="145"/>
    </row>
    <row r="12" spans="2:117" ht="18.75">
      <c r="B12" s="28" t="s">
        <v>191</v>
      </c>
      <c r="C12" s="28" t="s">
        <v>125</v>
      </c>
      <c r="D12" s="28" t="s">
        <v>126</v>
      </c>
      <c r="E12" s="28" t="s">
        <v>127</v>
      </c>
      <c r="J12" s="27"/>
      <c r="K12" s="27"/>
      <c r="L12" s="27"/>
      <c r="M12" s="27" t="s">
        <v>208</v>
      </c>
      <c r="N12" s="27" t="s">
        <v>208</v>
      </c>
      <c r="O12" s="27" t="s">
        <v>208</v>
      </c>
      <c r="P12" s="27"/>
      <c r="Q12" s="27"/>
      <c r="R12" s="27"/>
      <c r="S12" s="27"/>
      <c r="T12" s="27"/>
      <c r="U12" s="27"/>
      <c r="V12" s="27"/>
      <c r="W12" s="27"/>
      <c r="X12" s="27"/>
      <c r="Y12" s="27"/>
      <c r="Z12" s="27"/>
      <c r="AA12" s="27"/>
      <c r="AB12" s="27"/>
      <c r="AC12" s="27"/>
      <c r="AD12" s="27"/>
      <c r="AE12" s="27"/>
      <c r="AF12" s="27"/>
      <c r="AG12" s="27"/>
      <c r="AJ12" s="144" t="s">
        <v>316</v>
      </c>
      <c r="AK12" s="145">
        <v>784</v>
      </c>
      <c r="AL12" s="145"/>
      <c r="AM12" s="23"/>
      <c r="AN12" s="144" t="s">
        <v>326</v>
      </c>
      <c r="AO12" s="145">
        <v>131</v>
      </c>
      <c r="AP12" s="145"/>
      <c r="AQ12" s="23"/>
      <c r="AR12" s="144" t="s">
        <v>363</v>
      </c>
      <c r="AS12" s="145">
        <v>386</v>
      </c>
      <c r="AT12" s="145"/>
      <c r="AU12" s="23"/>
      <c r="AV12" s="144" t="s">
        <v>901</v>
      </c>
      <c r="AW12" s="145">
        <v>946</v>
      </c>
      <c r="AZ12" s="4" t="s">
        <v>808</v>
      </c>
      <c r="BA12" s="4">
        <v>890</v>
      </c>
      <c r="BB12" s="145"/>
      <c r="BD12" s="144" t="s">
        <v>442</v>
      </c>
      <c r="BE12" s="145">
        <v>468</v>
      </c>
      <c r="BF12" s="145"/>
      <c r="BH12" s="144" t="s">
        <v>466</v>
      </c>
      <c r="BI12" s="145">
        <v>314</v>
      </c>
      <c r="BJ12" s="145"/>
      <c r="BL12" s="144"/>
      <c r="BM12" s="145"/>
      <c r="BN12" s="145"/>
      <c r="BP12" s="144" t="s">
        <v>520</v>
      </c>
      <c r="BQ12" s="145">
        <v>645</v>
      </c>
      <c r="BR12" s="145"/>
      <c r="BT12" s="144" t="s">
        <v>538</v>
      </c>
      <c r="BU12" s="145">
        <v>348</v>
      </c>
      <c r="BV12" s="145"/>
      <c r="BX12" s="144" t="s">
        <v>578</v>
      </c>
      <c r="BY12" s="145">
        <v>39</v>
      </c>
      <c r="CB12" s="144" t="s">
        <v>902</v>
      </c>
      <c r="CC12" s="145">
        <v>956</v>
      </c>
      <c r="CF12" s="144" t="s">
        <v>656</v>
      </c>
      <c r="CG12" s="145">
        <v>335</v>
      </c>
      <c r="CH12" s="145"/>
      <c r="CJ12" s="144" t="s">
        <v>687</v>
      </c>
      <c r="CK12" s="145">
        <v>10</v>
      </c>
      <c r="CL12" s="145"/>
      <c r="CN12" s="144" t="s">
        <v>728</v>
      </c>
      <c r="CO12" s="145">
        <v>49</v>
      </c>
      <c r="CP12" s="145"/>
      <c r="CR12" s="144" t="s">
        <v>844</v>
      </c>
      <c r="CS12" s="145">
        <v>276</v>
      </c>
      <c r="CV12" s="144" t="s">
        <v>42</v>
      </c>
      <c r="CW12" s="145">
        <v>186</v>
      </c>
      <c r="CZ12" s="144"/>
      <c r="DA12" s="145"/>
      <c r="DD12" s="144" t="s">
        <v>109</v>
      </c>
      <c r="DE12" s="145">
        <v>302</v>
      </c>
      <c r="DH12" s="144"/>
      <c r="DI12" s="145"/>
      <c r="DL12" s="144"/>
      <c r="DM12" s="145"/>
    </row>
    <row r="13" spans="2:117" ht="18.75">
      <c r="B13" s="23">
        <v>1</v>
      </c>
      <c r="C13" s="23">
        <v>1</v>
      </c>
      <c r="D13" s="23">
        <v>1</v>
      </c>
      <c r="J13" s="27"/>
      <c r="K13" s="27"/>
      <c r="L13" s="27"/>
      <c r="M13" s="27" t="s">
        <v>139</v>
      </c>
      <c r="N13" s="27" t="s">
        <v>139</v>
      </c>
      <c r="O13" s="27" t="s">
        <v>139</v>
      </c>
      <c r="P13" s="27"/>
      <c r="Q13" s="27"/>
      <c r="R13" s="27"/>
      <c r="S13" s="27"/>
      <c r="T13" s="27"/>
      <c r="U13" s="27"/>
      <c r="V13" s="27"/>
      <c r="W13" s="27"/>
      <c r="X13" s="27"/>
      <c r="Y13" s="27"/>
      <c r="Z13" s="27"/>
      <c r="AA13" s="27"/>
      <c r="AB13" s="27"/>
      <c r="AC13" s="27"/>
      <c r="AD13" s="27"/>
      <c r="AE13" s="27"/>
      <c r="AF13" s="27"/>
      <c r="AG13" s="27"/>
      <c r="AJ13" s="144" t="s">
        <v>317</v>
      </c>
      <c r="AK13" s="145">
        <v>803</v>
      </c>
      <c r="AL13" s="145"/>
      <c r="AM13" s="23"/>
      <c r="AN13" s="144" t="s">
        <v>327</v>
      </c>
      <c r="AO13" s="145">
        <v>132</v>
      </c>
      <c r="AP13" s="145"/>
      <c r="AQ13" s="23"/>
      <c r="AR13" s="144" t="s">
        <v>364</v>
      </c>
      <c r="AS13" s="145">
        <v>387</v>
      </c>
      <c r="AT13" s="145"/>
      <c r="AU13" s="23"/>
      <c r="AV13" s="144" t="s">
        <v>903</v>
      </c>
      <c r="AW13" s="145">
        <v>947</v>
      </c>
      <c r="AZ13" s="4" t="s">
        <v>664</v>
      </c>
      <c r="BA13" s="4">
        <v>586</v>
      </c>
      <c r="BB13" s="145"/>
      <c r="BD13" s="144" t="s">
        <v>443</v>
      </c>
      <c r="BE13" s="145">
        <v>469</v>
      </c>
      <c r="BF13" s="145"/>
      <c r="BH13" s="144" t="s">
        <v>467</v>
      </c>
      <c r="BI13" s="145">
        <v>316</v>
      </c>
      <c r="BJ13" s="145"/>
      <c r="BL13" s="144"/>
      <c r="BM13" s="145"/>
      <c r="BN13" s="145"/>
      <c r="BP13" s="144" t="s">
        <v>521</v>
      </c>
      <c r="BQ13" s="145">
        <v>657</v>
      </c>
      <c r="BR13" s="145"/>
      <c r="BT13" s="144" t="s">
        <v>539</v>
      </c>
      <c r="BU13" s="145">
        <v>349</v>
      </c>
      <c r="BV13" s="145"/>
      <c r="BX13" s="144" t="s">
        <v>579</v>
      </c>
      <c r="BY13" s="145">
        <v>80</v>
      </c>
      <c r="CB13" s="144" t="s">
        <v>904</v>
      </c>
      <c r="CC13" s="145">
        <v>957</v>
      </c>
      <c r="CF13" s="144" t="s">
        <v>809</v>
      </c>
      <c r="CG13" s="145">
        <v>336</v>
      </c>
      <c r="CH13" s="145"/>
      <c r="CJ13" s="144" t="s">
        <v>688</v>
      </c>
      <c r="CK13" s="145">
        <v>11</v>
      </c>
      <c r="CL13" s="145"/>
      <c r="CN13" s="144" t="s">
        <v>729</v>
      </c>
      <c r="CO13" s="145">
        <v>50</v>
      </c>
      <c r="CP13" s="145"/>
      <c r="CR13" s="144" t="s">
        <v>845</v>
      </c>
      <c r="CS13" s="145">
        <v>277</v>
      </c>
      <c r="CV13" s="144" t="s">
        <v>43</v>
      </c>
      <c r="CW13" s="145">
        <v>187</v>
      </c>
      <c r="CZ13" s="144"/>
      <c r="DA13" s="145"/>
      <c r="DD13" s="144" t="s">
        <v>110</v>
      </c>
      <c r="DE13" s="145">
        <v>303</v>
      </c>
      <c r="DH13" s="144"/>
      <c r="DI13" s="145"/>
      <c r="DL13" s="144"/>
      <c r="DM13" s="145"/>
    </row>
    <row r="14" spans="2:117" ht="18.75">
      <c r="B14" s="23">
        <v>2</v>
      </c>
      <c r="C14" s="23">
        <v>2</v>
      </c>
      <c r="D14" s="23">
        <v>2</v>
      </c>
      <c r="E14" s="23">
        <v>1</v>
      </c>
      <c r="J14" s="27"/>
      <c r="K14" s="27"/>
      <c r="L14" s="27"/>
      <c r="M14" s="27" t="s">
        <v>6</v>
      </c>
      <c r="N14" s="27" t="s">
        <v>6</v>
      </c>
      <c r="O14" s="27" t="s">
        <v>6</v>
      </c>
      <c r="P14" s="27"/>
      <c r="Q14" s="27"/>
      <c r="R14" s="27"/>
      <c r="S14" s="27"/>
      <c r="T14" s="27"/>
      <c r="U14" s="27"/>
      <c r="V14" s="27"/>
      <c r="W14" s="27"/>
      <c r="X14" s="27"/>
      <c r="Y14" s="27"/>
      <c r="Z14" s="27"/>
      <c r="AA14" s="27"/>
      <c r="AB14" s="27"/>
      <c r="AC14" s="27"/>
      <c r="AD14" s="27"/>
      <c r="AE14" s="27"/>
      <c r="AF14" s="27"/>
      <c r="AG14" s="27"/>
      <c r="AJ14" s="144" t="s">
        <v>810</v>
      </c>
      <c r="AK14" s="145">
        <v>804</v>
      </c>
      <c r="AL14" s="145"/>
      <c r="AM14" s="23"/>
      <c r="AN14" s="144" t="s">
        <v>328</v>
      </c>
      <c r="AO14" s="145">
        <v>133</v>
      </c>
      <c r="AP14" s="145"/>
      <c r="AQ14" s="23"/>
      <c r="AR14" s="144" t="s">
        <v>365</v>
      </c>
      <c r="AS14" s="145">
        <v>388</v>
      </c>
      <c r="AT14" s="145"/>
      <c r="AU14" s="23"/>
      <c r="AV14" s="144" t="s">
        <v>905</v>
      </c>
      <c r="AW14" s="145">
        <v>948</v>
      </c>
      <c r="BB14" s="145"/>
      <c r="BD14" s="144" t="s">
        <v>444</v>
      </c>
      <c r="BE14" s="145">
        <v>470</v>
      </c>
      <c r="BF14" s="145"/>
      <c r="BH14" s="144" t="s">
        <v>468</v>
      </c>
      <c r="BI14" s="145">
        <v>318</v>
      </c>
      <c r="BJ14" s="145"/>
      <c r="BL14" s="144"/>
      <c r="BM14" s="145"/>
      <c r="BN14" s="145"/>
      <c r="BP14" s="144" t="s">
        <v>811</v>
      </c>
      <c r="BQ14" s="145">
        <v>684</v>
      </c>
      <c r="BR14" s="145"/>
      <c r="BT14" s="144" t="s">
        <v>540</v>
      </c>
      <c r="BU14" s="145">
        <v>350</v>
      </c>
      <c r="BV14" s="145"/>
      <c r="BX14" s="144" t="s">
        <v>580</v>
      </c>
      <c r="BY14" s="145">
        <v>81</v>
      </c>
      <c r="CB14" s="144" t="s">
        <v>906</v>
      </c>
      <c r="CC14" s="145">
        <v>958</v>
      </c>
      <c r="CF14" s="144" t="s">
        <v>657</v>
      </c>
      <c r="CG14" s="145">
        <v>337</v>
      </c>
      <c r="CH14" s="145"/>
      <c r="CJ14" s="144" t="s">
        <v>689</v>
      </c>
      <c r="CK14" s="145">
        <v>12</v>
      </c>
      <c r="CL14" s="145"/>
      <c r="CN14" s="144" t="s">
        <v>730</v>
      </c>
      <c r="CO14" s="145">
        <v>51</v>
      </c>
      <c r="CP14" s="145"/>
      <c r="CR14" s="144" t="s">
        <v>846</v>
      </c>
      <c r="CS14" s="145">
        <v>278</v>
      </c>
      <c r="CV14" s="144" t="s">
        <v>44</v>
      </c>
      <c r="CW14" s="145">
        <v>188</v>
      </c>
      <c r="CZ14" s="144"/>
      <c r="DA14" s="145"/>
      <c r="DD14" s="144" t="s">
        <v>111</v>
      </c>
      <c r="DE14" s="145">
        <v>304</v>
      </c>
      <c r="DH14" s="144"/>
      <c r="DI14" s="145"/>
      <c r="DL14" s="144"/>
      <c r="DM14" s="145"/>
    </row>
    <row r="15" spans="2:117" ht="18.75">
      <c r="B15" s="23">
        <v>3</v>
      </c>
      <c r="C15" s="23">
        <v>3</v>
      </c>
      <c r="D15" s="23">
        <v>3</v>
      </c>
      <c r="E15" s="23">
        <v>2</v>
      </c>
      <c r="J15" s="27"/>
      <c r="K15" s="27"/>
      <c r="L15" s="27"/>
      <c r="M15" s="27"/>
      <c r="N15" s="27"/>
      <c r="O15" s="27"/>
      <c r="P15" s="27"/>
      <c r="Q15" s="27"/>
      <c r="R15" s="27"/>
      <c r="S15" s="27"/>
      <c r="T15" s="27"/>
      <c r="U15" s="27"/>
      <c r="V15" s="27"/>
      <c r="W15" s="27"/>
      <c r="X15" s="27"/>
      <c r="Y15" s="27"/>
      <c r="Z15" s="27"/>
      <c r="AA15" s="27"/>
      <c r="AB15" s="27"/>
      <c r="AC15" s="27"/>
      <c r="AD15" s="27"/>
      <c r="AE15" s="27"/>
      <c r="AF15" s="27"/>
      <c r="AG15" s="27"/>
      <c r="AJ15" s="144" t="s">
        <v>812</v>
      </c>
      <c r="AK15" s="145">
        <v>821</v>
      </c>
      <c r="AL15" s="145"/>
      <c r="AM15" s="23"/>
      <c r="AN15" s="144" t="s">
        <v>329</v>
      </c>
      <c r="AO15" s="145">
        <v>134</v>
      </c>
      <c r="AP15" s="145"/>
      <c r="AQ15" s="23"/>
      <c r="AR15" s="144" t="s">
        <v>366</v>
      </c>
      <c r="AS15" s="145">
        <v>389</v>
      </c>
      <c r="AT15" s="145"/>
      <c r="AU15" s="23"/>
      <c r="AV15" s="144" t="s">
        <v>907</v>
      </c>
      <c r="AW15" s="145">
        <v>949</v>
      </c>
      <c r="BB15" s="145"/>
      <c r="BD15" s="144" t="s">
        <v>445</v>
      </c>
      <c r="BE15" s="145">
        <v>471</v>
      </c>
      <c r="BF15" s="145"/>
      <c r="BH15" s="144" t="s">
        <v>469</v>
      </c>
      <c r="BI15" s="145">
        <v>319</v>
      </c>
      <c r="BJ15" s="145"/>
      <c r="BL15" s="144"/>
      <c r="BM15" s="145"/>
      <c r="BN15" s="145"/>
      <c r="BP15" s="144" t="s">
        <v>522</v>
      </c>
      <c r="BQ15" s="145">
        <v>692</v>
      </c>
      <c r="BR15" s="145"/>
      <c r="BT15" s="144" t="s">
        <v>541</v>
      </c>
      <c r="BU15" s="145">
        <v>351</v>
      </c>
      <c r="BV15" s="145"/>
      <c r="BX15" s="144" t="s">
        <v>813</v>
      </c>
      <c r="BY15" s="145">
        <v>82</v>
      </c>
      <c r="CB15" s="144" t="s">
        <v>908</v>
      </c>
      <c r="CC15" s="145">
        <v>959</v>
      </c>
      <c r="CF15" s="144" t="s">
        <v>658</v>
      </c>
      <c r="CG15" s="145">
        <v>338</v>
      </c>
      <c r="CH15" s="145"/>
      <c r="CJ15" s="144" t="s">
        <v>690</v>
      </c>
      <c r="CK15" s="145">
        <v>13</v>
      </c>
      <c r="CL15" s="145"/>
      <c r="CN15" s="144" t="s">
        <v>731</v>
      </c>
      <c r="CO15" s="145">
        <v>52</v>
      </c>
      <c r="CP15" s="145"/>
      <c r="CR15" s="144" t="s">
        <v>847</v>
      </c>
      <c r="CS15" s="145">
        <v>279</v>
      </c>
      <c r="CV15" s="144" t="s">
        <v>45</v>
      </c>
      <c r="CW15" s="145">
        <v>189</v>
      </c>
      <c r="CZ15" s="144"/>
      <c r="DA15" s="145"/>
      <c r="DD15" s="144" t="s">
        <v>112</v>
      </c>
      <c r="DE15" s="145">
        <v>456</v>
      </c>
      <c r="DH15" s="144"/>
      <c r="DI15" s="145"/>
      <c r="DL15" s="144"/>
      <c r="DM15" s="145"/>
    </row>
    <row r="16" spans="2:117" ht="18.75">
      <c r="B16" s="23">
        <v>4</v>
      </c>
      <c r="E16" s="23">
        <v>3</v>
      </c>
      <c r="H16" s="24"/>
      <c r="J16" s="27"/>
      <c r="K16" s="27"/>
      <c r="L16" s="27"/>
      <c r="M16" s="27"/>
      <c r="N16" s="27"/>
      <c r="O16" s="27"/>
      <c r="P16" s="27"/>
      <c r="Q16" s="27"/>
      <c r="R16" s="27"/>
      <c r="S16" s="27"/>
      <c r="T16" s="27"/>
      <c r="U16" s="27"/>
      <c r="V16" s="27"/>
      <c r="W16" s="27"/>
      <c r="X16" s="27"/>
      <c r="Y16" s="27"/>
      <c r="Z16" s="27"/>
      <c r="AA16" s="27"/>
      <c r="AB16" s="27"/>
      <c r="AC16" s="27"/>
      <c r="AD16" s="27"/>
      <c r="AE16" s="27"/>
      <c r="AF16" s="27"/>
      <c r="AG16" s="27"/>
      <c r="AJ16" s="144" t="s">
        <v>909</v>
      </c>
      <c r="AK16" s="145">
        <v>962</v>
      </c>
      <c r="AL16" s="145"/>
      <c r="AM16" s="23"/>
      <c r="AN16" s="144" t="s">
        <v>330</v>
      </c>
      <c r="AO16" s="145">
        <v>135</v>
      </c>
      <c r="AP16" s="145"/>
      <c r="AQ16" s="23"/>
      <c r="AR16" s="144" t="s">
        <v>367</v>
      </c>
      <c r="AS16" s="145">
        <v>390</v>
      </c>
      <c r="AT16" s="145"/>
      <c r="AU16" s="23"/>
      <c r="AV16" s="144"/>
      <c r="AW16" s="145"/>
      <c r="BB16" s="145"/>
      <c r="BD16" s="144" t="s">
        <v>446</v>
      </c>
      <c r="BE16" s="145">
        <v>472</v>
      </c>
      <c r="BF16" s="145"/>
      <c r="BH16" s="144" t="s">
        <v>470</v>
      </c>
      <c r="BI16" s="145">
        <v>320</v>
      </c>
      <c r="BJ16" s="145"/>
      <c r="BL16" s="144"/>
      <c r="BM16" s="145"/>
      <c r="BN16" s="145"/>
      <c r="BP16" s="144" t="s">
        <v>523</v>
      </c>
      <c r="BQ16" s="145">
        <v>742</v>
      </c>
      <c r="BR16" s="145"/>
      <c r="BT16" s="144" t="s">
        <v>542</v>
      </c>
      <c r="BU16" s="145">
        <v>352</v>
      </c>
      <c r="BV16" s="145"/>
      <c r="BX16" s="144" t="s">
        <v>581</v>
      </c>
      <c r="BY16" s="145">
        <v>83</v>
      </c>
      <c r="CB16" s="144"/>
      <c r="CC16" s="145"/>
      <c r="CF16" s="144" t="s">
        <v>814</v>
      </c>
      <c r="CG16" s="145">
        <v>339</v>
      </c>
      <c r="CH16" s="145"/>
      <c r="CJ16" s="144" t="s">
        <v>691</v>
      </c>
      <c r="CK16" s="145">
        <v>14</v>
      </c>
      <c r="CL16" s="145"/>
      <c r="CN16" s="144" t="s">
        <v>732</v>
      </c>
      <c r="CO16" s="145">
        <v>53</v>
      </c>
      <c r="CP16" s="145"/>
      <c r="CR16" s="144" t="s">
        <v>848</v>
      </c>
      <c r="CS16" s="145">
        <v>280</v>
      </c>
      <c r="CV16" s="144" t="s">
        <v>46</v>
      </c>
      <c r="CW16" s="145">
        <v>190</v>
      </c>
      <c r="CZ16" s="144"/>
      <c r="DA16" s="145"/>
      <c r="DD16" s="144" t="s">
        <v>113</v>
      </c>
      <c r="DE16" s="145">
        <v>457</v>
      </c>
      <c r="DH16" s="144"/>
      <c r="DI16" s="145"/>
      <c r="DL16" s="144"/>
      <c r="DM16" s="145"/>
    </row>
    <row r="17" spans="2:117" ht="18.75">
      <c r="B17" s="23">
        <v>5</v>
      </c>
      <c r="E17" s="23">
        <v>4</v>
      </c>
      <c r="H17" s="24"/>
      <c r="J17" s="27"/>
      <c r="K17" s="27"/>
      <c r="L17" s="27"/>
      <c r="M17" s="27"/>
      <c r="N17" s="27"/>
      <c r="O17" s="27"/>
      <c r="P17" s="27"/>
      <c r="Q17" s="27"/>
      <c r="R17" s="27"/>
      <c r="S17" s="27"/>
      <c r="T17" s="27"/>
      <c r="U17" s="27"/>
      <c r="V17" s="27"/>
      <c r="W17" s="27"/>
      <c r="X17" s="27"/>
      <c r="Y17" s="27"/>
      <c r="Z17" s="27"/>
      <c r="AA17" s="27"/>
      <c r="AB17" s="27"/>
      <c r="AC17" s="27"/>
      <c r="AD17" s="27"/>
      <c r="AE17" s="27"/>
      <c r="AF17" s="27"/>
      <c r="AG17" s="27"/>
      <c r="AJ17" s="144" t="s">
        <v>910</v>
      </c>
      <c r="AK17" s="145">
        <v>865</v>
      </c>
      <c r="AL17" s="145"/>
      <c r="AM17" s="23"/>
      <c r="AN17" s="144" t="s">
        <v>331</v>
      </c>
      <c r="AO17" s="145">
        <v>136</v>
      </c>
      <c r="AP17" s="145"/>
      <c r="AQ17" s="23"/>
      <c r="AR17" s="144" t="s">
        <v>368</v>
      </c>
      <c r="AS17" s="145">
        <v>391</v>
      </c>
      <c r="AT17" s="145"/>
      <c r="AU17" s="23"/>
      <c r="AV17" s="144"/>
      <c r="AW17" s="145"/>
      <c r="BB17" s="145"/>
      <c r="BD17" s="144" t="s">
        <v>447</v>
      </c>
      <c r="BE17" s="145">
        <v>473</v>
      </c>
      <c r="BF17" s="145"/>
      <c r="BH17" s="144" t="s">
        <v>471</v>
      </c>
      <c r="BI17" s="145">
        <v>321</v>
      </c>
      <c r="BJ17" s="145"/>
      <c r="BL17" s="144"/>
      <c r="BM17" s="145"/>
      <c r="BN17" s="145"/>
      <c r="BP17" s="144" t="s">
        <v>524</v>
      </c>
      <c r="BQ17" s="145">
        <v>783</v>
      </c>
      <c r="BR17" s="145"/>
      <c r="BT17" s="144" t="s">
        <v>543</v>
      </c>
      <c r="BU17" s="145">
        <v>353</v>
      </c>
      <c r="BV17" s="145"/>
      <c r="BX17" s="144" t="s">
        <v>582</v>
      </c>
      <c r="BY17" s="145">
        <v>84</v>
      </c>
      <c r="CB17" s="144"/>
      <c r="CC17" s="145"/>
      <c r="CF17" s="144" t="s">
        <v>659</v>
      </c>
      <c r="CG17" s="145">
        <v>340</v>
      </c>
      <c r="CH17" s="145"/>
      <c r="CJ17" s="144" t="s">
        <v>692</v>
      </c>
      <c r="CK17" s="145">
        <v>15</v>
      </c>
      <c r="CL17" s="145"/>
      <c r="CN17" s="144" t="s">
        <v>733</v>
      </c>
      <c r="CO17" s="145">
        <v>54</v>
      </c>
      <c r="CP17" s="145"/>
      <c r="CR17" s="144" t="s">
        <v>653</v>
      </c>
      <c r="CS17" s="145">
        <v>281</v>
      </c>
      <c r="CV17" s="144" t="s">
        <v>47</v>
      </c>
      <c r="CW17" s="145">
        <v>191</v>
      </c>
      <c r="CZ17" s="144"/>
      <c r="DA17" s="145"/>
      <c r="DD17" s="144" t="s">
        <v>114</v>
      </c>
      <c r="DE17" s="145">
        <v>458</v>
      </c>
      <c r="DH17" s="144"/>
      <c r="DI17" s="145"/>
      <c r="DL17" s="144"/>
      <c r="DM17" s="145"/>
    </row>
    <row r="18" spans="2:117" ht="18.75">
      <c r="B18" s="23">
        <v>6</v>
      </c>
      <c r="H18" s="24"/>
      <c r="J18" s="27"/>
      <c r="K18" s="27"/>
      <c r="L18" s="27"/>
      <c r="M18" s="27"/>
      <c r="N18" s="27"/>
      <c r="O18" s="27"/>
      <c r="P18" s="27"/>
      <c r="Q18" s="27"/>
      <c r="R18" s="27"/>
      <c r="S18" s="27"/>
      <c r="T18" s="27"/>
      <c r="U18" s="27"/>
      <c r="V18" s="27"/>
      <c r="W18" s="27"/>
      <c r="X18" s="27"/>
      <c r="Y18" s="27"/>
      <c r="Z18" s="27"/>
      <c r="AA18" s="27"/>
      <c r="AB18" s="27"/>
      <c r="AC18" s="27"/>
      <c r="AD18" s="27"/>
      <c r="AE18" s="27"/>
      <c r="AF18" s="27"/>
      <c r="AG18" s="27"/>
      <c r="AJ18" s="4" t="s">
        <v>911</v>
      </c>
      <c r="AK18" s="4">
        <v>884</v>
      </c>
      <c r="AL18" s="145"/>
      <c r="AM18" s="23"/>
      <c r="AN18" s="144" t="s">
        <v>332</v>
      </c>
      <c r="AO18" s="145">
        <v>139</v>
      </c>
      <c r="AP18" s="145"/>
      <c r="AQ18" s="23"/>
      <c r="AR18" s="144" t="s">
        <v>369</v>
      </c>
      <c r="AS18" s="145">
        <v>392</v>
      </c>
      <c r="AT18" s="145"/>
      <c r="AU18" s="23"/>
      <c r="AV18" s="144"/>
      <c r="AW18" s="145"/>
      <c r="BB18" s="145"/>
      <c r="BD18" s="144" t="s">
        <v>448</v>
      </c>
      <c r="BE18" s="145">
        <v>474</v>
      </c>
      <c r="BF18" s="145"/>
      <c r="BH18" s="144" t="s">
        <v>472</v>
      </c>
      <c r="BI18" s="145">
        <v>322</v>
      </c>
      <c r="BJ18" s="145"/>
      <c r="BL18" s="144"/>
      <c r="BM18" s="145"/>
      <c r="BN18" s="145"/>
      <c r="BP18" s="144" t="s">
        <v>525</v>
      </c>
      <c r="BQ18" s="145">
        <v>789</v>
      </c>
      <c r="BR18" s="145"/>
      <c r="BT18" s="144" t="s">
        <v>544</v>
      </c>
      <c r="BU18" s="145">
        <v>354</v>
      </c>
      <c r="BV18" s="145"/>
      <c r="BX18" s="144" t="s">
        <v>583</v>
      </c>
      <c r="BY18" s="145">
        <v>85</v>
      </c>
      <c r="CB18" s="144"/>
      <c r="CC18" s="145"/>
      <c r="CF18" s="144" t="s">
        <v>660</v>
      </c>
      <c r="CG18" s="145">
        <v>341</v>
      </c>
      <c r="CH18" s="145"/>
      <c r="CJ18" s="144" t="s">
        <v>693</v>
      </c>
      <c r="CK18" s="145">
        <v>16</v>
      </c>
      <c r="CL18" s="145"/>
      <c r="CN18" s="144" t="s">
        <v>734</v>
      </c>
      <c r="CO18" s="145">
        <v>55</v>
      </c>
      <c r="CP18" s="145"/>
      <c r="CR18" s="144" t="s">
        <v>815</v>
      </c>
      <c r="CS18" s="145">
        <v>282</v>
      </c>
      <c r="CV18" s="144" t="s">
        <v>48</v>
      </c>
      <c r="CW18" s="145">
        <v>192</v>
      </c>
      <c r="CZ18" s="144"/>
      <c r="DA18" s="145"/>
      <c r="DD18" s="144" t="s">
        <v>115</v>
      </c>
      <c r="DE18" s="145">
        <v>573</v>
      </c>
      <c r="DH18" s="144"/>
      <c r="DI18" s="145"/>
      <c r="DL18" s="144"/>
      <c r="DM18" s="145"/>
    </row>
    <row r="19" spans="10:117" ht="18.75">
      <c r="J19" s="27"/>
      <c r="K19" s="27"/>
      <c r="L19" s="27"/>
      <c r="M19" s="27"/>
      <c r="N19" s="27"/>
      <c r="O19" s="27"/>
      <c r="P19" s="27"/>
      <c r="Q19" s="27"/>
      <c r="R19" s="27"/>
      <c r="S19" s="27"/>
      <c r="T19" s="27"/>
      <c r="U19" s="27"/>
      <c r="V19" s="27"/>
      <c r="W19" s="27"/>
      <c r="X19" s="27"/>
      <c r="Y19" s="27"/>
      <c r="Z19" s="27"/>
      <c r="AA19" s="27"/>
      <c r="AB19" s="27"/>
      <c r="AC19" s="27"/>
      <c r="AD19" s="27"/>
      <c r="AE19" s="27"/>
      <c r="AF19" s="27"/>
      <c r="AG19" s="27"/>
      <c r="AJ19" s="4" t="s">
        <v>664</v>
      </c>
      <c r="AK19" s="4">
        <v>586</v>
      </c>
      <c r="AL19" s="145"/>
      <c r="AM19" s="23"/>
      <c r="AN19" s="144" t="s">
        <v>279</v>
      </c>
      <c r="AO19" s="145">
        <v>140</v>
      </c>
      <c r="AP19" s="145"/>
      <c r="AQ19" s="23"/>
      <c r="AR19" s="144" t="s">
        <v>370</v>
      </c>
      <c r="AS19" s="145">
        <v>393</v>
      </c>
      <c r="AT19" s="145"/>
      <c r="AU19" s="23"/>
      <c r="AV19" s="144"/>
      <c r="AW19" s="145"/>
      <c r="BB19" s="145"/>
      <c r="BD19" s="144" t="s">
        <v>449</v>
      </c>
      <c r="BE19" s="145">
        <v>475</v>
      </c>
      <c r="BF19" s="145"/>
      <c r="BH19" s="144" t="s">
        <v>473</v>
      </c>
      <c r="BI19" s="145">
        <v>323</v>
      </c>
      <c r="BJ19" s="145"/>
      <c r="BL19" s="144"/>
      <c r="BM19" s="145"/>
      <c r="BN19" s="145"/>
      <c r="BP19" s="144" t="s">
        <v>816</v>
      </c>
      <c r="BQ19" s="145">
        <v>808</v>
      </c>
      <c r="BR19" s="145"/>
      <c r="BT19" s="144" t="s">
        <v>545</v>
      </c>
      <c r="BU19" s="145">
        <v>355</v>
      </c>
      <c r="BV19" s="145"/>
      <c r="BX19" s="144" t="s">
        <v>584</v>
      </c>
      <c r="BY19" s="145">
        <v>86</v>
      </c>
      <c r="CB19" s="144"/>
      <c r="CC19" s="145"/>
      <c r="CF19" s="144" t="s">
        <v>661</v>
      </c>
      <c r="CG19" s="145">
        <v>571</v>
      </c>
      <c r="CH19" s="145"/>
      <c r="CJ19" s="144" t="s">
        <v>694</v>
      </c>
      <c r="CK19" s="145">
        <v>17</v>
      </c>
      <c r="CL19" s="145"/>
      <c r="CN19" s="144" t="s">
        <v>735</v>
      </c>
      <c r="CO19" s="145">
        <v>56</v>
      </c>
      <c r="CP19" s="145"/>
      <c r="CR19" s="144" t="s">
        <v>817</v>
      </c>
      <c r="CS19" s="145">
        <v>283</v>
      </c>
      <c r="CV19" s="144" t="s">
        <v>49</v>
      </c>
      <c r="CW19" s="145">
        <v>193</v>
      </c>
      <c r="CZ19" s="144"/>
      <c r="DA19" s="145"/>
      <c r="DD19" s="144" t="s">
        <v>116</v>
      </c>
      <c r="DE19" s="145">
        <v>666</v>
      </c>
      <c r="DH19" s="144"/>
      <c r="DI19" s="145"/>
      <c r="DL19" s="144"/>
      <c r="DM19" s="145"/>
    </row>
    <row r="20" spans="10:117" ht="18.75">
      <c r="J20" s="26"/>
      <c r="K20" s="26"/>
      <c r="L20" s="26"/>
      <c r="M20" s="24"/>
      <c r="N20" s="24"/>
      <c r="O20" s="24"/>
      <c r="P20" s="24"/>
      <c r="Q20" s="24"/>
      <c r="R20" s="24"/>
      <c r="S20" s="24"/>
      <c r="T20" s="24"/>
      <c r="U20" s="24"/>
      <c r="V20" s="26"/>
      <c r="W20" s="26"/>
      <c r="X20" s="26"/>
      <c r="Y20" s="24"/>
      <c r="Z20" s="24"/>
      <c r="AA20" s="24"/>
      <c r="AB20" s="24"/>
      <c r="AC20" s="24"/>
      <c r="AD20" s="24"/>
      <c r="AE20" s="24"/>
      <c r="AF20" s="24"/>
      <c r="AG20" s="24"/>
      <c r="AL20" s="145"/>
      <c r="AM20" s="23"/>
      <c r="AN20" s="144" t="s">
        <v>333</v>
      </c>
      <c r="AO20" s="145">
        <v>141</v>
      </c>
      <c r="AP20" s="145"/>
      <c r="AQ20" s="23"/>
      <c r="AR20" s="144" t="s">
        <v>371</v>
      </c>
      <c r="AS20" s="145">
        <v>394</v>
      </c>
      <c r="AT20" s="145"/>
      <c r="AU20" s="23"/>
      <c r="AV20" s="144"/>
      <c r="AW20" s="145"/>
      <c r="BB20" s="145"/>
      <c r="BD20" s="144" t="s">
        <v>450</v>
      </c>
      <c r="BE20" s="145">
        <v>476</v>
      </c>
      <c r="BF20" s="145"/>
      <c r="BH20" s="144" t="s">
        <v>474</v>
      </c>
      <c r="BI20" s="145">
        <v>324</v>
      </c>
      <c r="BJ20" s="145"/>
      <c r="BL20" s="144"/>
      <c r="BM20" s="145"/>
      <c r="BN20" s="145"/>
      <c r="BP20" s="144" t="s">
        <v>912</v>
      </c>
      <c r="BQ20" s="145">
        <v>810</v>
      </c>
      <c r="BR20" s="145"/>
      <c r="BT20" s="144" t="s">
        <v>546</v>
      </c>
      <c r="BU20" s="145">
        <v>356</v>
      </c>
      <c r="BV20" s="145"/>
      <c r="BX20" s="144" t="s">
        <v>585</v>
      </c>
      <c r="BY20" s="145">
        <v>87</v>
      </c>
      <c r="CB20" s="144"/>
      <c r="CC20" s="145"/>
      <c r="CF20" s="144" t="s">
        <v>662</v>
      </c>
      <c r="CG20" s="145">
        <v>572</v>
      </c>
      <c r="CH20" s="145"/>
      <c r="CJ20" s="144" t="s">
        <v>695</v>
      </c>
      <c r="CK20" s="145">
        <v>18</v>
      </c>
      <c r="CL20" s="145"/>
      <c r="CN20" s="144" t="s">
        <v>736</v>
      </c>
      <c r="CO20" s="145">
        <v>57</v>
      </c>
      <c r="CP20" s="145"/>
      <c r="CR20" s="144" t="s">
        <v>849</v>
      </c>
      <c r="CS20" s="145">
        <v>284</v>
      </c>
      <c r="CV20" s="144" t="s">
        <v>50</v>
      </c>
      <c r="CW20" s="145">
        <v>194</v>
      </c>
      <c r="CZ20" s="144"/>
      <c r="DA20" s="145"/>
      <c r="DD20" s="144" t="s">
        <v>117</v>
      </c>
      <c r="DE20" s="145">
        <v>859</v>
      </c>
      <c r="DH20" s="144"/>
      <c r="DI20" s="145"/>
      <c r="DL20" s="144"/>
      <c r="DM20" s="145"/>
    </row>
    <row r="21" spans="8:117" ht="18.75">
      <c r="H21" s="73" t="s">
        <v>180</v>
      </c>
      <c r="I21" s="74"/>
      <c r="J21" s="75"/>
      <c r="K21" s="76"/>
      <c r="L21" s="75"/>
      <c r="M21" s="76"/>
      <c r="N21" s="76"/>
      <c r="O21" s="76"/>
      <c r="P21" s="76"/>
      <c r="Q21" s="76"/>
      <c r="R21" s="76"/>
      <c r="S21" s="76"/>
      <c r="T21" s="76"/>
      <c r="U21" s="76"/>
      <c r="V21" s="75"/>
      <c r="W21" s="76"/>
      <c r="X21" s="75"/>
      <c r="Y21" s="76"/>
      <c r="Z21" s="76"/>
      <c r="AA21" s="76"/>
      <c r="AB21" s="76"/>
      <c r="AC21" s="76"/>
      <c r="AD21" s="76"/>
      <c r="AE21" s="76"/>
      <c r="AF21" s="76"/>
      <c r="AG21" s="77"/>
      <c r="AL21" s="145"/>
      <c r="AM21" s="23"/>
      <c r="AN21" s="144" t="s">
        <v>334</v>
      </c>
      <c r="AO21" s="145">
        <v>142</v>
      </c>
      <c r="AP21" s="145"/>
      <c r="AQ21" s="23"/>
      <c r="AR21" s="144" t="s">
        <v>372</v>
      </c>
      <c r="AS21" s="145">
        <v>395</v>
      </c>
      <c r="AT21" s="145"/>
      <c r="AU21" s="23"/>
      <c r="AV21" s="144"/>
      <c r="AW21" s="145"/>
      <c r="BB21" s="145"/>
      <c r="BD21" s="144" t="s">
        <v>451</v>
      </c>
      <c r="BE21" s="145">
        <v>478</v>
      </c>
      <c r="BF21" s="145"/>
      <c r="BH21" s="144" t="s">
        <v>475</v>
      </c>
      <c r="BI21" s="145">
        <v>452</v>
      </c>
      <c r="BJ21" s="145"/>
      <c r="BL21" s="144"/>
      <c r="BM21" s="145"/>
      <c r="BN21" s="145"/>
      <c r="BP21" s="144" t="s">
        <v>526</v>
      </c>
      <c r="BQ21" s="145">
        <v>811</v>
      </c>
      <c r="BR21" s="145"/>
      <c r="BT21" s="144" t="s">
        <v>547</v>
      </c>
      <c r="BU21" s="145">
        <v>357</v>
      </c>
      <c r="BV21" s="145"/>
      <c r="BX21" s="144" t="s">
        <v>586</v>
      </c>
      <c r="BY21" s="145">
        <v>88</v>
      </c>
      <c r="CB21" s="144"/>
      <c r="CC21" s="145"/>
      <c r="CF21" s="144" t="s">
        <v>663</v>
      </c>
      <c r="CG21" s="145">
        <v>584</v>
      </c>
      <c r="CH21" s="145"/>
      <c r="CJ21" s="144" t="s">
        <v>696</v>
      </c>
      <c r="CK21" s="145">
        <v>19</v>
      </c>
      <c r="CL21" s="145"/>
      <c r="CN21" s="144" t="s">
        <v>737</v>
      </c>
      <c r="CO21" s="145">
        <v>58</v>
      </c>
      <c r="CP21" s="145"/>
      <c r="CR21" s="144" t="s">
        <v>850</v>
      </c>
      <c r="CS21" s="145">
        <v>285</v>
      </c>
      <c r="CV21" s="144" t="s">
        <v>51</v>
      </c>
      <c r="CW21" s="145">
        <v>195</v>
      </c>
      <c r="CZ21" s="144"/>
      <c r="DA21" s="145"/>
      <c r="DD21" s="144" t="s">
        <v>118</v>
      </c>
      <c r="DE21" s="145">
        <v>860</v>
      </c>
      <c r="DH21" s="144"/>
      <c r="DI21" s="145"/>
      <c r="DL21" s="144"/>
      <c r="DM21" s="145"/>
    </row>
    <row r="22" spans="8:117" ht="18.75">
      <c r="H22" s="78" t="s">
        <v>178</v>
      </c>
      <c r="I22" s="79"/>
      <c r="J22" s="80"/>
      <c r="K22" s="80"/>
      <c r="L22" s="80"/>
      <c r="M22" s="80" t="s">
        <v>134</v>
      </c>
      <c r="N22" s="80" t="s">
        <v>134</v>
      </c>
      <c r="O22" s="80" t="s">
        <v>134</v>
      </c>
      <c r="P22" s="80"/>
      <c r="Q22" s="80"/>
      <c r="R22" s="80"/>
      <c r="S22" s="80"/>
      <c r="T22" s="80"/>
      <c r="U22" s="80"/>
      <c r="V22" s="80"/>
      <c r="W22" s="80"/>
      <c r="X22" s="80"/>
      <c r="Y22" s="80" t="s">
        <v>209</v>
      </c>
      <c r="Z22" s="80" t="s">
        <v>209</v>
      </c>
      <c r="AA22" s="80" t="s">
        <v>209</v>
      </c>
      <c r="AB22" s="80"/>
      <c r="AC22" s="80"/>
      <c r="AD22" s="80"/>
      <c r="AE22" s="80"/>
      <c r="AF22" s="80"/>
      <c r="AG22" s="81"/>
      <c r="AL22" s="145"/>
      <c r="AM22" s="23"/>
      <c r="AN22" s="144" t="s">
        <v>335</v>
      </c>
      <c r="AO22" s="145">
        <v>143</v>
      </c>
      <c r="AP22" s="145"/>
      <c r="AQ22" s="23"/>
      <c r="AR22" s="144" t="s">
        <v>373</v>
      </c>
      <c r="AS22" s="145">
        <v>396</v>
      </c>
      <c r="AT22" s="145"/>
      <c r="AU22" s="23"/>
      <c r="AV22" s="144"/>
      <c r="AW22" s="145"/>
      <c r="BB22" s="145"/>
      <c r="BD22" s="144" t="s">
        <v>452</v>
      </c>
      <c r="BE22" s="145">
        <v>495</v>
      </c>
      <c r="BF22" s="145"/>
      <c r="BH22" s="144" t="s">
        <v>476</v>
      </c>
      <c r="BI22" s="145">
        <v>453</v>
      </c>
      <c r="BJ22" s="145"/>
      <c r="BL22" s="144"/>
      <c r="BM22" s="145"/>
      <c r="BN22" s="145"/>
      <c r="BP22" s="144" t="s">
        <v>527</v>
      </c>
      <c r="BQ22" s="145">
        <v>813</v>
      </c>
      <c r="BR22" s="145"/>
      <c r="BT22" s="144" t="s">
        <v>548</v>
      </c>
      <c r="BU22" s="145">
        <v>358</v>
      </c>
      <c r="BV22" s="145"/>
      <c r="BX22" s="144" t="s">
        <v>587</v>
      </c>
      <c r="BY22" s="145">
        <v>89</v>
      </c>
      <c r="CB22" s="144"/>
      <c r="CC22" s="145"/>
      <c r="CF22" s="144" t="s">
        <v>665</v>
      </c>
      <c r="CG22" s="145">
        <v>641</v>
      </c>
      <c r="CH22" s="145"/>
      <c r="CJ22" s="144" t="s">
        <v>697</v>
      </c>
      <c r="CK22" s="145">
        <v>20</v>
      </c>
      <c r="CL22" s="145"/>
      <c r="CN22" s="144" t="s">
        <v>738</v>
      </c>
      <c r="CO22" s="145">
        <v>59</v>
      </c>
      <c r="CP22" s="145"/>
      <c r="CR22" s="144" t="s">
        <v>913</v>
      </c>
      <c r="CS22" s="145">
        <v>603</v>
      </c>
      <c r="CV22" s="144" t="s">
        <v>52</v>
      </c>
      <c r="CW22" s="145">
        <v>196</v>
      </c>
      <c r="CZ22" s="144"/>
      <c r="DA22" s="145"/>
      <c r="DD22" s="144" t="s">
        <v>819</v>
      </c>
      <c r="DE22" s="145">
        <v>885</v>
      </c>
      <c r="DH22" s="144"/>
      <c r="DI22" s="145"/>
      <c r="DL22" s="144"/>
      <c r="DM22" s="145"/>
    </row>
    <row r="23" spans="26:117" ht="18.75">
      <c r="Z23" s="24"/>
      <c r="AA23" s="24"/>
      <c r="AB23" s="24"/>
      <c r="AC23" s="24"/>
      <c r="AD23" s="24"/>
      <c r="AE23" s="24"/>
      <c r="AF23" s="24"/>
      <c r="AG23" s="24"/>
      <c r="AL23" s="145"/>
      <c r="AM23" s="23"/>
      <c r="AN23" s="144" t="s">
        <v>336</v>
      </c>
      <c r="AO23" s="145">
        <v>144</v>
      </c>
      <c r="AP23" s="145"/>
      <c r="AQ23" s="23"/>
      <c r="AR23" s="144" t="s">
        <v>374</v>
      </c>
      <c r="AS23" s="145">
        <v>397</v>
      </c>
      <c r="AT23" s="145"/>
      <c r="AU23" s="23"/>
      <c r="AV23" s="144"/>
      <c r="AW23" s="145"/>
      <c r="BB23" s="145"/>
      <c r="BD23" s="144" t="s">
        <v>453</v>
      </c>
      <c r="BE23" s="145">
        <v>496</v>
      </c>
      <c r="BF23" s="145"/>
      <c r="BH23" s="144" t="s">
        <v>477</v>
      </c>
      <c r="BI23" s="145">
        <v>454</v>
      </c>
      <c r="BJ23" s="145"/>
      <c r="BL23" s="144"/>
      <c r="BM23" s="145"/>
      <c r="BN23" s="145"/>
      <c r="BP23" s="144" t="s">
        <v>820</v>
      </c>
      <c r="BQ23" s="145">
        <v>822</v>
      </c>
      <c r="BR23" s="145"/>
      <c r="BT23" s="144" t="s">
        <v>549</v>
      </c>
      <c r="BU23" s="145">
        <v>359</v>
      </c>
      <c r="BV23" s="145"/>
      <c r="BX23" s="144" t="s">
        <v>284</v>
      </c>
      <c r="BY23" s="145">
        <v>90</v>
      </c>
      <c r="CB23" s="144"/>
      <c r="CC23" s="145"/>
      <c r="CF23" s="144" t="s">
        <v>823</v>
      </c>
      <c r="CG23" s="145">
        <v>642</v>
      </c>
      <c r="CH23" s="145"/>
      <c r="CJ23" s="144" t="s">
        <v>698</v>
      </c>
      <c r="CK23" s="145">
        <v>21</v>
      </c>
      <c r="CL23" s="145"/>
      <c r="CN23" s="144" t="s">
        <v>739</v>
      </c>
      <c r="CO23" s="145">
        <v>60</v>
      </c>
      <c r="CP23" s="145"/>
      <c r="CR23" s="144" t="s">
        <v>821</v>
      </c>
      <c r="CS23" s="145">
        <v>739</v>
      </c>
      <c r="CV23" s="144" t="s">
        <v>53</v>
      </c>
      <c r="CW23" s="145">
        <v>197</v>
      </c>
      <c r="CZ23" s="144"/>
      <c r="DA23" s="145"/>
      <c r="DD23" s="144" t="s">
        <v>119</v>
      </c>
      <c r="DE23" s="145">
        <v>886</v>
      </c>
      <c r="DH23" s="144"/>
      <c r="DI23" s="145"/>
      <c r="DL23" s="144"/>
      <c r="DM23" s="145"/>
    </row>
    <row r="24" spans="2:117" ht="18.75">
      <c r="B24" s="28" t="s">
        <v>192</v>
      </c>
      <c r="C24" s="28" t="s">
        <v>128</v>
      </c>
      <c r="D24" s="28" t="s">
        <v>130</v>
      </c>
      <c r="E24" s="28" t="s">
        <v>131</v>
      </c>
      <c r="H24" s="73" t="s">
        <v>181</v>
      </c>
      <c r="I24" s="74"/>
      <c r="J24" s="76"/>
      <c r="K24" s="76"/>
      <c r="L24" s="75"/>
      <c r="M24" s="76"/>
      <c r="N24" s="76"/>
      <c r="O24" s="76"/>
      <c r="P24" s="76"/>
      <c r="Q24" s="76"/>
      <c r="R24" s="76"/>
      <c r="S24" s="76"/>
      <c r="T24" s="76"/>
      <c r="U24" s="76"/>
      <c r="V24" s="75"/>
      <c r="W24" s="76"/>
      <c r="X24" s="75"/>
      <c r="Y24" s="76"/>
      <c r="Z24" s="76"/>
      <c r="AA24" s="76"/>
      <c r="AB24" s="76"/>
      <c r="AC24" s="76"/>
      <c r="AD24" s="76"/>
      <c r="AE24" s="76"/>
      <c r="AF24" s="76"/>
      <c r="AG24" s="77"/>
      <c r="AL24" s="145"/>
      <c r="AM24" s="23"/>
      <c r="AN24" s="144" t="s">
        <v>337</v>
      </c>
      <c r="AO24" s="145">
        <v>145</v>
      </c>
      <c r="AP24" s="145"/>
      <c r="AQ24" s="23"/>
      <c r="AR24" s="144" t="s">
        <v>375</v>
      </c>
      <c r="AS24" s="145">
        <v>398</v>
      </c>
      <c r="AT24" s="145"/>
      <c r="AU24" s="23"/>
      <c r="AV24" s="144"/>
      <c r="AW24" s="145"/>
      <c r="BB24" s="145"/>
      <c r="BD24" s="144" t="s">
        <v>454</v>
      </c>
      <c r="BE24" s="145">
        <v>497</v>
      </c>
      <c r="BF24" s="145"/>
      <c r="BH24" s="144" t="s">
        <v>478</v>
      </c>
      <c r="BI24" s="145">
        <v>455</v>
      </c>
      <c r="BJ24" s="145"/>
      <c r="BL24" s="144"/>
      <c r="BM24" s="145"/>
      <c r="BN24" s="145"/>
      <c r="BP24" s="144" t="s">
        <v>822</v>
      </c>
      <c r="BQ24" s="145">
        <v>896</v>
      </c>
      <c r="BR24" s="145"/>
      <c r="BT24" s="144" t="s">
        <v>550</v>
      </c>
      <c r="BU24" s="145">
        <v>360</v>
      </c>
      <c r="BV24" s="145"/>
      <c r="BX24" s="144" t="s">
        <v>588</v>
      </c>
      <c r="BY24" s="145">
        <v>91</v>
      </c>
      <c r="CB24" s="144"/>
      <c r="CC24" s="145"/>
      <c r="CF24" s="144" t="s">
        <v>666</v>
      </c>
      <c r="CG24" s="145">
        <v>643</v>
      </c>
      <c r="CH24" s="145"/>
      <c r="CJ24" s="144" t="s">
        <v>699</v>
      </c>
      <c r="CK24" s="145">
        <v>22</v>
      </c>
      <c r="CL24" s="145"/>
      <c r="CN24" s="144" t="s">
        <v>506</v>
      </c>
      <c r="CO24" s="145">
        <v>61</v>
      </c>
      <c r="CP24" s="145"/>
      <c r="CR24" s="144" t="s">
        <v>851</v>
      </c>
      <c r="CS24" s="145">
        <v>761</v>
      </c>
      <c r="CV24" s="144" t="s">
        <v>54</v>
      </c>
      <c r="CW24" s="145">
        <v>238</v>
      </c>
      <c r="CZ24" s="144"/>
      <c r="DA24" s="145"/>
      <c r="DH24" s="144"/>
      <c r="DI24" s="145"/>
      <c r="DL24" s="144"/>
      <c r="DM24" s="145"/>
    </row>
    <row r="25" spans="8:117" ht="18.75">
      <c r="H25" s="78" t="s">
        <v>182</v>
      </c>
      <c r="I25" s="79"/>
      <c r="J25" s="80"/>
      <c r="K25" s="80"/>
      <c r="L25" s="80"/>
      <c r="M25" s="80"/>
      <c r="N25" s="80"/>
      <c r="O25" s="80"/>
      <c r="P25" s="80"/>
      <c r="Q25" s="80"/>
      <c r="R25" s="80"/>
      <c r="S25" s="80"/>
      <c r="T25" s="80"/>
      <c r="U25" s="80"/>
      <c r="V25" s="80"/>
      <c r="W25" s="80"/>
      <c r="X25" s="80"/>
      <c r="Y25" s="80"/>
      <c r="Z25" s="80"/>
      <c r="AA25" s="80"/>
      <c r="AB25" s="80"/>
      <c r="AC25" s="80"/>
      <c r="AD25" s="80"/>
      <c r="AE25" s="80"/>
      <c r="AF25" s="80"/>
      <c r="AG25" s="81"/>
      <c r="AL25" s="145"/>
      <c r="AM25" s="23"/>
      <c r="AN25" s="144" t="s">
        <v>338</v>
      </c>
      <c r="AO25" s="145">
        <v>146</v>
      </c>
      <c r="AP25" s="145"/>
      <c r="AQ25" s="23"/>
      <c r="AR25" s="144" t="s">
        <v>376</v>
      </c>
      <c r="AS25" s="145">
        <v>399</v>
      </c>
      <c r="AT25" s="145"/>
      <c r="AU25" s="23"/>
      <c r="AV25" s="144"/>
      <c r="AW25" s="145"/>
      <c r="BB25" s="145"/>
      <c r="BD25" s="144" t="s">
        <v>455</v>
      </c>
      <c r="BE25" s="145">
        <v>498</v>
      </c>
      <c r="BF25" s="145"/>
      <c r="BH25" s="144" t="s">
        <v>824</v>
      </c>
      <c r="BI25" s="145">
        <v>532</v>
      </c>
      <c r="BJ25" s="145"/>
      <c r="BL25" s="144"/>
      <c r="BM25" s="145"/>
      <c r="BN25" s="145"/>
      <c r="BP25" s="144" t="s">
        <v>825</v>
      </c>
      <c r="BQ25" s="145">
        <v>897</v>
      </c>
      <c r="BR25" s="145"/>
      <c r="BT25" s="144" t="s">
        <v>551</v>
      </c>
      <c r="BU25" s="145">
        <v>500</v>
      </c>
      <c r="BV25" s="145"/>
      <c r="BX25" s="144" t="s">
        <v>589</v>
      </c>
      <c r="BY25" s="145">
        <v>92</v>
      </c>
      <c r="CB25" s="144"/>
      <c r="CC25" s="145"/>
      <c r="CF25" s="144" t="s">
        <v>667</v>
      </c>
      <c r="CG25" s="145">
        <v>644</v>
      </c>
      <c r="CH25" s="145"/>
      <c r="CJ25" s="144" t="s">
        <v>700</v>
      </c>
      <c r="CK25" s="145">
        <v>23</v>
      </c>
      <c r="CL25" s="145"/>
      <c r="CN25" s="144" t="s">
        <v>740</v>
      </c>
      <c r="CO25" s="145">
        <v>62</v>
      </c>
      <c r="CP25" s="145"/>
      <c r="CR25" s="144" t="s">
        <v>914</v>
      </c>
      <c r="CS25" s="145">
        <v>762</v>
      </c>
      <c r="CV25" s="144" t="s">
        <v>55</v>
      </c>
      <c r="CW25" s="145">
        <v>239</v>
      </c>
      <c r="CZ25" s="144"/>
      <c r="DA25" s="145"/>
      <c r="DH25" s="144"/>
      <c r="DI25" s="145"/>
      <c r="DL25" s="144"/>
      <c r="DM25" s="145"/>
    </row>
    <row r="26" spans="2:117" ht="18.75">
      <c r="B26" s="23" t="s">
        <v>194</v>
      </c>
      <c r="C26" s="23" t="s">
        <v>134</v>
      </c>
      <c r="D26" s="23" t="s">
        <v>135</v>
      </c>
      <c r="E26" s="23" t="s">
        <v>136</v>
      </c>
      <c r="W26" s="24"/>
      <c r="X26" s="24"/>
      <c r="Y26" s="24"/>
      <c r="Z26" s="24"/>
      <c r="AA26" s="24"/>
      <c r="AB26" s="24"/>
      <c r="AC26" s="24"/>
      <c r="AD26" s="24"/>
      <c r="AE26" s="24"/>
      <c r="AF26" s="24"/>
      <c r="AG26" s="24"/>
      <c r="AL26" s="145"/>
      <c r="AM26" s="23"/>
      <c r="AN26" s="144" t="s">
        <v>339</v>
      </c>
      <c r="AO26" s="145">
        <v>147</v>
      </c>
      <c r="AP26" s="145"/>
      <c r="AQ26" s="23"/>
      <c r="AR26" s="144" t="s">
        <v>377</v>
      </c>
      <c r="AS26" s="145">
        <v>400</v>
      </c>
      <c r="AT26" s="145"/>
      <c r="AU26" s="23"/>
      <c r="AV26" s="144"/>
      <c r="AW26" s="145"/>
      <c r="BB26" s="145"/>
      <c r="BD26" s="144" t="s">
        <v>456</v>
      </c>
      <c r="BE26" s="145">
        <v>499</v>
      </c>
      <c r="BF26" s="145"/>
      <c r="BH26" s="144" t="s">
        <v>479</v>
      </c>
      <c r="BI26" s="145">
        <v>534</v>
      </c>
      <c r="BJ26" s="145"/>
      <c r="BL26" s="144"/>
      <c r="BM26" s="145"/>
      <c r="BN26" s="145"/>
      <c r="BP26" s="144" t="s">
        <v>827</v>
      </c>
      <c r="BQ26" s="145">
        <v>899</v>
      </c>
      <c r="BR26" s="145"/>
      <c r="BT26" s="144" t="s">
        <v>552</v>
      </c>
      <c r="BU26" s="145">
        <v>501</v>
      </c>
      <c r="BV26" s="145"/>
      <c r="BX26" s="144" t="s">
        <v>590</v>
      </c>
      <c r="BY26" s="145">
        <v>93</v>
      </c>
      <c r="CB26" s="144"/>
      <c r="CC26" s="145"/>
      <c r="CF26" s="144" t="s">
        <v>668</v>
      </c>
      <c r="CG26" s="145">
        <v>648</v>
      </c>
      <c r="CH26" s="145"/>
      <c r="CJ26" s="144" t="s">
        <v>701</v>
      </c>
      <c r="CK26" s="145">
        <v>24</v>
      </c>
      <c r="CL26" s="145"/>
      <c r="CN26" s="144" t="s">
        <v>741</v>
      </c>
      <c r="CO26" s="145">
        <v>63</v>
      </c>
      <c r="CP26" s="145"/>
      <c r="CR26" s="144" t="s">
        <v>852</v>
      </c>
      <c r="CS26" s="145">
        <v>824</v>
      </c>
      <c r="CV26" s="144" t="s">
        <v>56</v>
      </c>
      <c r="CW26" s="145">
        <v>240</v>
      </c>
      <c r="CZ26" s="144"/>
      <c r="DA26" s="145"/>
      <c r="DH26" s="144"/>
      <c r="DI26" s="145"/>
      <c r="DL26" s="144"/>
      <c r="DM26" s="145"/>
    </row>
    <row r="27" spans="4:117" ht="18.75">
      <c r="D27" s="23" t="s">
        <v>303</v>
      </c>
      <c r="E27" s="23" t="s">
        <v>303</v>
      </c>
      <c r="AL27" s="145"/>
      <c r="AM27" s="23"/>
      <c r="AN27" s="144" t="s">
        <v>340</v>
      </c>
      <c r="AO27" s="145">
        <v>148</v>
      </c>
      <c r="AP27" s="145"/>
      <c r="AQ27" s="23"/>
      <c r="AR27" s="144" t="s">
        <v>378</v>
      </c>
      <c r="AS27" s="145">
        <v>401</v>
      </c>
      <c r="AT27" s="145"/>
      <c r="AU27" s="23"/>
      <c r="AV27" s="144"/>
      <c r="AW27" s="145"/>
      <c r="BB27" s="145"/>
      <c r="BD27" s="144"/>
      <c r="BE27" s="145"/>
      <c r="BF27" s="145"/>
      <c r="BH27" s="144" t="s">
        <v>915</v>
      </c>
      <c r="BI27" s="145">
        <v>535</v>
      </c>
      <c r="BJ27" s="145"/>
      <c r="BL27" s="144"/>
      <c r="BM27" s="145"/>
      <c r="BN27" s="145"/>
      <c r="BP27" s="144" t="s">
        <v>528</v>
      </c>
      <c r="BQ27" s="145">
        <v>577</v>
      </c>
      <c r="BR27" s="145"/>
      <c r="BT27" s="144" t="s">
        <v>553</v>
      </c>
      <c r="BU27" s="145">
        <v>502</v>
      </c>
      <c r="BV27" s="145"/>
      <c r="BX27" s="144" t="s">
        <v>591</v>
      </c>
      <c r="BY27" s="145">
        <v>94</v>
      </c>
      <c r="CB27" s="144"/>
      <c r="CC27" s="145"/>
      <c r="CF27" s="144" t="s">
        <v>669</v>
      </c>
      <c r="CG27" s="145">
        <v>652</v>
      </c>
      <c r="CH27" s="145"/>
      <c r="CJ27" s="144" t="s">
        <v>702</v>
      </c>
      <c r="CK27" s="145">
        <v>479</v>
      </c>
      <c r="CL27" s="145"/>
      <c r="CN27" s="144" t="s">
        <v>742</v>
      </c>
      <c r="CO27" s="145">
        <v>64</v>
      </c>
      <c r="CP27" s="145"/>
      <c r="CR27" s="144" t="s">
        <v>853</v>
      </c>
      <c r="CS27" s="145">
        <v>829</v>
      </c>
      <c r="CV27" s="144" t="s">
        <v>57</v>
      </c>
      <c r="CW27" s="145">
        <v>241</v>
      </c>
      <c r="CZ27" s="144"/>
      <c r="DA27" s="145"/>
      <c r="DH27" s="144"/>
      <c r="DI27" s="145"/>
      <c r="DL27" s="144"/>
      <c r="DM27" s="145"/>
    </row>
    <row r="28" spans="10:117" ht="18.75">
      <c r="J28" s="24"/>
      <c r="K28" s="30" t="s">
        <v>512</v>
      </c>
      <c r="L28" s="30" t="s">
        <v>308</v>
      </c>
      <c r="M28" s="30" t="s">
        <v>307</v>
      </c>
      <c r="N28" s="31" t="s">
        <v>306</v>
      </c>
      <c r="O28" s="31" t="s">
        <v>185</v>
      </c>
      <c r="P28" s="31" t="s">
        <v>186</v>
      </c>
      <c r="Q28" s="31"/>
      <c r="R28" s="31"/>
      <c r="S28" s="31"/>
      <c r="T28" s="31"/>
      <c r="U28" s="31"/>
      <c r="V28" s="24"/>
      <c r="AL28" s="145"/>
      <c r="AM28" s="23"/>
      <c r="AN28" s="144" t="s">
        <v>341</v>
      </c>
      <c r="AO28" s="145">
        <v>150</v>
      </c>
      <c r="AP28" s="145"/>
      <c r="AQ28" s="23"/>
      <c r="AR28" s="144" t="s">
        <v>379</v>
      </c>
      <c r="AS28" s="145">
        <v>402</v>
      </c>
      <c r="AT28" s="145"/>
      <c r="AU28" s="23"/>
      <c r="AV28" s="144"/>
      <c r="AW28" s="145"/>
      <c r="BB28" s="145"/>
      <c r="BD28" s="144"/>
      <c r="BE28" s="145"/>
      <c r="BF28" s="145"/>
      <c r="BH28" s="144" t="s">
        <v>828</v>
      </c>
      <c r="BI28" s="145">
        <v>537</v>
      </c>
      <c r="BJ28" s="145"/>
      <c r="BL28" s="144"/>
      <c r="BM28" s="145"/>
      <c r="BN28" s="145"/>
      <c r="BP28" s="144" t="s">
        <v>916</v>
      </c>
      <c r="BQ28" s="145">
        <v>922</v>
      </c>
      <c r="BR28" s="145"/>
      <c r="BT28" s="144" t="s">
        <v>554</v>
      </c>
      <c r="BU28" s="145">
        <v>503</v>
      </c>
      <c r="BV28" s="145"/>
      <c r="BX28" s="144" t="s">
        <v>592</v>
      </c>
      <c r="BY28" s="145">
        <v>95</v>
      </c>
      <c r="CB28" s="144"/>
      <c r="CC28" s="145"/>
      <c r="CF28" s="144" t="s">
        <v>670</v>
      </c>
      <c r="CG28" s="145">
        <v>671</v>
      </c>
      <c r="CH28" s="145"/>
      <c r="CJ28" s="144" t="s">
        <v>703</v>
      </c>
      <c r="CK28" s="145">
        <v>480</v>
      </c>
      <c r="CL28" s="145"/>
      <c r="CN28" s="144" t="s">
        <v>743</v>
      </c>
      <c r="CO28" s="145">
        <v>65</v>
      </c>
      <c r="CP28" s="145"/>
      <c r="CR28" s="144" t="s">
        <v>854</v>
      </c>
      <c r="CS28" s="145">
        <v>835</v>
      </c>
      <c r="CV28" s="144" t="s">
        <v>58</v>
      </c>
      <c r="CW28" s="145">
        <v>242</v>
      </c>
      <c r="CZ28" s="144"/>
      <c r="DA28" s="145"/>
      <c r="DH28" s="144"/>
      <c r="DI28" s="145"/>
      <c r="DL28" s="144"/>
      <c r="DM28" s="145"/>
    </row>
    <row r="29" spans="11:117" ht="18.75">
      <c r="K29" s="24">
        <v>200</v>
      </c>
      <c r="L29" s="24">
        <v>400</v>
      </c>
      <c r="M29" s="24">
        <v>600</v>
      </c>
      <c r="N29" s="2">
        <v>1000</v>
      </c>
      <c r="O29" s="2">
        <v>1000</v>
      </c>
      <c r="P29" s="2">
        <v>1500</v>
      </c>
      <c r="V29" s="24"/>
      <c r="AL29" s="145"/>
      <c r="AM29" s="23"/>
      <c r="AN29" s="144" t="s">
        <v>342</v>
      </c>
      <c r="AO29" s="145">
        <v>153</v>
      </c>
      <c r="AP29" s="145"/>
      <c r="AQ29" s="23"/>
      <c r="AR29" s="144" t="s">
        <v>380</v>
      </c>
      <c r="AS29" s="145">
        <v>403</v>
      </c>
      <c r="AT29" s="145"/>
      <c r="AU29" s="23"/>
      <c r="AV29" s="144"/>
      <c r="AW29" s="145"/>
      <c r="BB29" s="145"/>
      <c r="BD29" s="144"/>
      <c r="BE29" s="145"/>
      <c r="BF29" s="145"/>
      <c r="BH29" s="144" t="s">
        <v>480</v>
      </c>
      <c r="BI29" s="145">
        <v>538</v>
      </c>
      <c r="BJ29" s="145"/>
      <c r="BL29" s="144"/>
      <c r="BM29" s="145"/>
      <c r="BN29" s="145"/>
      <c r="BP29" s="144" t="s">
        <v>917</v>
      </c>
      <c r="BQ29" s="145">
        <v>925</v>
      </c>
      <c r="BR29" s="145"/>
      <c r="BT29" s="144" t="s">
        <v>555</v>
      </c>
      <c r="BU29" s="145">
        <v>504</v>
      </c>
      <c r="BV29" s="145"/>
      <c r="BX29" s="144" t="s">
        <v>593</v>
      </c>
      <c r="BY29" s="145">
        <v>96</v>
      </c>
      <c r="CB29" s="144"/>
      <c r="CC29" s="145"/>
      <c r="CF29" s="144" t="s">
        <v>671</v>
      </c>
      <c r="CG29" s="145">
        <v>715</v>
      </c>
      <c r="CH29" s="145"/>
      <c r="CJ29" s="144" t="s">
        <v>704</v>
      </c>
      <c r="CK29" s="145">
        <v>481</v>
      </c>
      <c r="CL29" s="145"/>
      <c r="CN29" s="144" t="s">
        <v>744</v>
      </c>
      <c r="CO29" s="145">
        <v>66</v>
      </c>
      <c r="CP29" s="145"/>
      <c r="CR29" s="144" t="s">
        <v>918</v>
      </c>
      <c r="CS29" s="145">
        <v>919</v>
      </c>
      <c r="CV29" s="144" t="s">
        <v>59</v>
      </c>
      <c r="CW29" s="145">
        <v>243</v>
      </c>
      <c r="CZ29" s="144"/>
      <c r="DA29" s="145"/>
      <c r="DH29" s="144"/>
      <c r="DI29" s="145"/>
      <c r="DL29" s="144"/>
      <c r="DM29" s="145"/>
    </row>
    <row r="30" spans="2:117" ht="18.75">
      <c r="B30" s="28" t="s">
        <v>193</v>
      </c>
      <c r="C30" s="28" t="s">
        <v>129</v>
      </c>
      <c r="D30" s="28" t="s">
        <v>132</v>
      </c>
      <c r="E30" s="28" t="s">
        <v>133</v>
      </c>
      <c r="J30" s="2">
        <f>'一覧様式'!AB92</f>
        <v>0</v>
      </c>
      <c r="K30" s="2">
        <f aca="true" t="shared" si="0" ref="K30:P30">$J$30*K29</f>
        <v>0</v>
      </c>
      <c r="L30" s="2">
        <f t="shared" si="0"/>
        <v>0</v>
      </c>
      <c r="M30" s="2">
        <f t="shared" si="0"/>
        <v>0</v>
      </c>
      <c r="N30" s="2">
        <f t="shared" si="0"/>
        <v>0</v>
      </c>
      <c r="O30" s="2">
        <f t="shared" si="0"/>
        <v>0</v>
      </c>
      <c r="P30" s="2">
        <f t="shared" si="0"/>
        <v>0</v>
      </c>
      <c r="V30" s="24"/>
      <c r="AL30" s="145"/>
      <c r="AM30" s="23"/>
      <c r="AN30" s="144" t="s">
        <v>343</v>
      </c>
      <c r="AO30" s="145">
        <v>366</v>
      </c>
      <c r="AP30" s="145"/>
      <c r="AQ30" s="23"/>
      <c r="AR30" s="144" t="s">
        <v>381</v>
      </c>
      <c r="AS30" s="145">
        <v>404</v>
      </c>
      <c r="AT30" s="145"/>
      <c r="AU30" s="23"/>
      <c r="AV30" s="144"/>
      <c r="AW30" s="145"/>
      <c r="BB30" s="145"/>
      <c r="BD30" s="144"/>
      <c r="BE30" s="145"/>
      <c r="BF30" s="145"/>
      <c r="BH30" s="144" t="s">
        <v>481</v>
      </c>
      <c r="BI30" s="145">
        <v>539</v>
      </c>
      <c r="BJ30" s="145"/>
      <c r="BL30" s="144"/>
      <c r="BM30" s="145"/>
      <c r="BN30" s="145"/>
      <c r="BP30" s="144" t="s">
        <v>919</v>
      </c>
      <c r="BQ30" s="145">
        <v>927</v>
      </c>
      <c r="BR30" s="145"/>
      <c r="BT30" s="144" t="s">
        <v>556</v>
      </c>
      <c r="BU30" s="145">
        <v>505</v>
      </c>
      <c r="BV30" s="145"/>
      <c r="BX30" s="144" t="s">
        <v>594</v>
      </c>
      <c r="BY30" s="145">
        <v>97</v>
      </c>
      <c r="CB30" s="144"/>
      <c r="CC30" s="145"/>
      <c r="CF30" s="144" t="s">
        <v>672</v>
      </c>
      <c r="CG30" s="145">
        <v>719</v>
      </c>
      <c r="CH30" s="145"/>
      <c r="CJ30" s="144" t="s">
        <v>705</v>
      </c>
      <c r="CK30" s="145">
        <v>482</v>
      </c>
      <c r="CL30" s="145"/>
      <c r="CN30" s="144" t="s">
        <v>745</v>
      </c>
      <c r="CO30" s="145">
        <v>67</v>
      </c>
      <c r="CP30" s="145"/>
      <c r="CR30" s="144"/>
      <c r="CS30" s="145"/>
      <c r="CV30" s="144" t="s">
        <v>60</v>
      </c>
      <c r="CW30" s="145">
        <v>244</v>
      </c>
      <c r="CZ30" s="144"/>
      <c r="DA30" s="145"/>
      <c r="DH30" s="144"/>
      <c r="DI30" s="145"/>
      <c r="DL30" s="144"/>
      <c r="DM30" s="145"/>
    </row>
    <row r="31" spans="38:117" ht="18.75">
      <c r="AL31" s="145"/>
      <c r="AM31" s="23"/>
      <c r="AN31" s="144" t="s">
        <v>344</v>
      </c>
      <c r="AO31" s="145">
        <v>367</v>
      </c>
      <c r="AP31" s="145"/>
      <c r="AQ31" s="23"/>
      <c r="AR31" s="144" t="s">
        <v>382</v>
      </c>
      <c r="AS31" s="145">
        <v>405</v>
      </c>
      <c r="AT31" s="145"/>
      <c r="AU31" s="23"/>
      <c r="AV31" s="144"/>
      <c r="AW31" s="145"/>
      <c r="BB31" s="145"/>
      <c r="BD31" s="144"/>
      <c r="BE31" s="145"/>
      <c r="BF31" s="145"/>
      <c r="BH31" s="144" t="s">
        <v>482</v>
      </c>
      <c r="BI31" s="145">
        <v>540</v>
      </c>
      <c r="BJ31" s="145"/>
      <c r="BL31" s="144"/>
      <c r="BM31" s="145"/>
      <c r="BN31" s="145"/>
      <c r="BO31" s="23" t="s">
        <v>306</v>
      </c>
      <c r="BP31" s="144" t="s">
        <v>855</v>
      </c>
      <c r="BQ31" s="145">
        <v>637</v>
      </c>
      <c r="BR31" s="145"/>
      <c r="BT31" s="144" t="s">
        <v>557</v>
      </c>
      <c r="BU31" s="145">
        <v>506</v>
      </c>
      <c r="BV31" s="145"/>
      <c r="BX31" s="144" t="s">
        <v>595</v>
      </c>
      <c r="BY31" s="145">
        <v>98</v>
      </c>
      <c r="CB31" s="144"/>
      <c r="CC31" s="145"/>
      <c r="CF31" s="144" t="s">
        <v>831</v>
      </c>
      <c r="CG31" s="145">
        <v>729</v>
      </c>
      <c r="CH31" s="145"/>
      <c r="CJ31" s="144" t="s">
        <v>706</v>
      </c>
      <c r="CK31" s="145">
        <v>483</v>
      </c>
      <c r="CL31" s="145"/>
      <c r="CN31" s="144" t="s">
        <v>746</v>
      </c>
      <c r="CO31" s="145">
        <v>68</v>
      </c>
      <c r="CP31" s="145"/>
      <c r="CR31" s="144"/>
      <c r="CS31" s="145"/>
      <c r="CV31" s="144" t="s">
        <v>61</v>
      </c>
      <c r="CW31" s="145">
        <v>245</v>
      </c>
      <c r="CZ31" s="144"/>
      <c r="DA31" s="145"/>
      <c r="DH31" s="144"/>
      <c r="DI31" s="145"/>
      <c r="DL31" s="144"/>
      <c r="DM31" s="145"/>
    </row>
    <row r="32" spans="2:117" ht="18.75">
      <c r="B32" s="23" t="s">
        <v>195</v>
      </c>
      <c r="C32" s="23" t="s">
        <v>209</v>
      </c>
      <c r="D32" s="23" t="s">
        <v>137</v>
      </c>
      <c r="E32" s="23" t="s">
        <v>138</v>
      </c>
      <c r="J32" s="2" t="s">
        <v>189</v>
      </c>
      <c r="K32" s="2">
        <v>1000</v>
      </c>
      <c r="L32" s="2">
        <v>1000</v>
      </c>
      <c r="M32" s="2">
        <v>1500</v>
      </c>
      <c r="N32" s="2">
        <v>2500</v>
      </c>
      <c r="AL32" s="145"/>
      <c r="AM32" s="23"/>
      <c r="AN32" s="144" t="s">
        <v>345</v>
      </c>
      <c r="AO32" s="145">
        <v>368</v>
      </c>
      <c r="AP32" s="145"/>
      <c r="AQ32" s="23"/>
      <c r="AR32" s="144" t="s">
        <v>383</v>
      </c>
      <c r="AS32" s="145">
        <v>406</v>
      </c>
      <c r="AT32" s="145"/>
      <c r="AU32" s="23"/>
      <c r="AV32" s="144"/>
      <c r="AW32" s="145"/>
      <c r="BB32" s="145"/>
      <c r="BD32" s="144"/>
      <c r="BE32" s="145"/>
      <c r="BF32" s="145"/>
      <c r="BH32" s="144" t="s">
        <v>483</v>
      </c>
      <c r="BI32" s="145">
        <v>541</v>
      </c>
      <c r="BJ32" s="145"/>
      <c r="BL32" s="144"/>
      <c r="BM32" s="145"/>
      <c r="BN32" s="145"/>
      <c r="BP32" s="144" t="s">
        <v>856</v>
      </c>
      <c r="BQ32" s="145">
        <v>714</v>
      </c>
      <c r="BR32" s="145"/>
      <c r="BT32" s="144" t="s">
        <v>558</v>
      </c>
      <c r="BU32" s="145">
        <v>507</v>
      </c>
      <c r="BV32" s="145"/>
      <c r="BX32" s="144" t="s">
        <v>596</v>
      </c>
      <c r="BY32" s="145">
        <v>99</v>
      </c>
      <c r="CB32" s="144"/>
      <c r="CC32" s="145"/>
      <c r="CF32" s="144" t="s">
        <v>673</v>
      </c>
      <c r="CG32" s="145">
        <v>747</v>
      </c>
      <c r="CH32" s="145"/>
      <c r="CJ32" s="144" t="s">
        <v>707</v>
      </c>
      <c r="CK32" s="145">
        <v>484</v>
      </c>
      <c r="CL32" s="145"/>
      <c r="CN32" s="144" t="s">
        <v>747</v>
      </c>
      <c r="CO32" s="145">
        <v>69</v>
      </c>
      <c r="CP32" s="145"/>
      <c r="CR32" s="144"/>
      <c r="CS32" s="145"/>
      <c r="CV32" s="144" t="s">
        <v>62</v>
      </c>
      <c r="CW32" s="145">
        <v>246</v>
      </c>
      <c r="CZ32" s="144"/>
      <c r="DA32" s="145"/>
      <c r="DH32" s="144"/>
      <c r="DI32" s="145"/>
      <c r="DL32" s="144"/>
      <c r="DM32" s="145"/>
    </row>
    <row r="33" spans="4:117" ht="18.75">
      <c r="D33" s="23" t="s">
        <v>305</v>
      </c>
      <c r="E33" s="23" t="s">
        <v>305</v>
      </c>
      <c r="J33" s="2">
        <f>'一覧様式'!AB91</f>
        <v>0</v>
      </c>
      <c r="K33" s="2">
        <f>$J$33*K32</f>
        <v>0</v>
      </c>
      <c r="L33" s="2">
        <f>$J$33*L32</f>
        <v>0</v>
      </c>
      <c r="M33" s="2">
        <f>$J$33*M32</f>
        <v>0</v>
      </c>
      <c r="N33" s="2">
        <f>$J$33*N32</f>
        <v>0</v>
      </c>
      <c r="AL33" s="145"/>
      <c r="AM33" s="23"/>
      <c r="AN33" s="144" t="s">
        <v>346</v>
      </c>
      <c r="AO33" s="145">
        <v>369</v>
      </c>
      <c r="AP33" s="145"/>
      <c r="AQ33" s="23"/>
      <c r="AR33" s="144" t="s">
        <v>384</v>
      </c>
      <c r="AS33" s="145">
        <v>407</v>
      </c>
      <c r="AT33" s="145"/>
      <c r="AU33" s="23"/>
      <c r="AV33" s="144"/>
      <c r="AW33" s="145"/>
      <c r="BB33" s="145"/>
      <c r="BD33" s="144"/>
      <c r="BE33" s="145"/>
      <c r="BF33" s="145"/>
      <c r="BH33" s="144" t="s">
        <v>484</v>
      </c>
      <c r="BI33" s="145">
        <v>542</v>
      </c>
      <c r="BJ33" s="145"/>
      <c r="BL33" s="144"/>
      <c r="BM33" s="145"/>
      <c r="BN33" s="145"/>
      <c r="BP33" s="144" t="s">
        <v>857</v>
      </c>
      <c r="BQ33" s="145">
        <v>767</v>
      </c>
      <c r="BR33" s="145"/>
      <c r="BT33" s="144" t="s">
        <v>559</v>
      </c>
      <c r="BU33" s="145">
        <v>508</v>
      </c>
      <c r="BV33" s="145"/>
      <c r="BX33" s="144" t="s">
        <v>597</v>
      </c>
      <c r="BY33" s="145">
        <v>100</v>
      </c>
      <c r="CB33" s="144"/>
      <c r="CC33" s="145"/>
      <c r="CF33" s="144" t="s">
        <v>674</v>
      </c>
      <c r="CG33" s="145">
        <v>749</v>
      </c>
      <c r="CH33" s="145"/>
      <c r="CJ33" s="144" t="s">
        <v>708</v>
      </c>
      <c r="CK33" s="145">
        <v>485</v>
      </c>
      <c r="CL33" s="145"/>
      <c r="CN33" s="144" t="s">
        <v>748</v>
      </c>
      <c r="CO33" s="145">
        <v>70</v>
      </c>
      <c r="CP33" s="145"/>
      <c r="CR33" s="144"/>
      <c r="CS33" s="145"/>
      <c r="CV33" s="144" t="s">
        <v>63</v>
      </c>
      <c r="CW33" s="145">
        <v>247</v>
      </c>
      <c r="CZ33" s="144"/>
      <c r="DA33" s="145"/>
      <c r="DH33" s="144"/>
      <c r="DI33" s="145"/>
      <c r="DL33" s="144"/>
      <c r="DM33" s="145"/>
    </row>
    <row r="34" spans="10:117" ht="18.75">
      <c r="J34" s="2" t="s">
        <v>267</v>
      </c>
      <c r="K34" s="2">
        <v>800</v>
      </c>
      <c r="L34" s="2">
        <v>1600</v>
      </c>
      <c r="M34" s="2">
        <v>2000</v>
      </c>
      <c r="N34" s="2">
        <v>2500</v>
      </c>
      <c r="O34" s="2">
        <v>2000</v>
      </c>
      <c r="P34" s="2">
        <v>2500</v>
      </c>
      <c r="AL34" s="145"/>
      <c r="AM34" s="23"/>
      <c r="AN34" s="144" t="s">
        <v>347</v>
      </c>
      <c r="AO34" s="145">
        <v>370</v>
      </c>
      <c r="AP34" s="145"/>
      <c r="AQ34" s="23"/>
      <c r="AR34" s="144" t="s">
        <v>385</v>
      </c>
      <c r="AS34" s="145">
        <v>408</v>
      </c>
      <c r="AT34" s="145"/>
      <c r="AU34" s="23"/>
      <c r="AV34" s="144"/>
      <c r="AW34" s="145"/>
      <c r="BB34" s="145"/>
      <c r="BD34" s="144"/>
      <c r="BE34" s="145"/>
      <c r="BF34" s="145"/>
      <c r="BH34" s="144" t="s">
        <v>485</v>
      </c>
      <c r="BI34" s="145">
        <v>543</v>
      </c>
      <c r="BJ34" s="145"/>
      <c r="BL34" s="144"/>
      <c r="BM34" s="145"/>
      <c r="BN34" s="145"/>
      <c r="BP34" s="144" t="s">
        <v>829</v>
      </c>
      <c r="BQ34" s="145">
        <v>880</v>
      </c>
      <c r="BR34" s="145"/>
      <c r="BT34" s="144" t="s">
        <v>560</v>
      </c>
      <c r="BU34" s="145">
        <v>509</v>
      </c>
      <c r="BV34" s="145"/>
      <c r="BX34" s="144" t="s">
        <v>598</v>
      </c>
      <c r="BY34" s="145">
        <v>101</v>
      </c>
      <c r="CB34" s="144"/>
      <c r="CC34" s="145"/>
      <c r="CF34" s="144" t="s">
        <v>675</v>
      </c>
      <c r="CG34" s="145">
        <v>766</v>
      </c>
      <c r="CH34" s="145"/>
      <c r="CJ34" s="144" t="s">
        <v>709</v>
      </c>
      <c r="CK34" s="145">
        <v>486</v>
      </c>
      <c r="CL34" s="145"/>
      <c r="CN34" s="144" t="s">
        <v>749</v>
      </c>
      <c r="CO34" s="145">
        <v>71</v>
      </c>
      <c r="CP34" s="145"/>
      <c r="CR34" s="144"/>
      <c r="CS34" s="145"/>
      <c r="CV34" s="144" t="s">
        <v>64</v>
      </c>
      <c r="CW34" s="145">
        <v>248</v>
      </c>
      <c r="CZ34" s="144"/>
      <c r="DA34" s="145"/>
      <c r="DH34" s="144"/>
      <c r="DI34" s="145"/>
      <c r="DL34" s="144"/>
      <c r="DM34" s="145"/>
    </row>
    <row r="35" spans="10:117" ht="18.75">
      <c r="J35" s="2">
        <f>'一覧様式'!V2+'一覧様式'!V3</f>
        <v>0</v>
      </c>
      <c r="K35" s="2">
        <f aca="true" t="shared" si="1" ref="K35:P35">$J$35*K34</f>
        <v>0</v>
      </c>
      <c r="L35" s="2">
        <f t="shared" si="1"/>
        <v>0</v>
      </c>
      <c r="M35" s="2">
        <f t="shared" si="1"/>
        <v>0</v>
      </c>
      <c r="N35" s="2">
        <f t="shared" si="1"/>
        <v>0</v>
      </c>
      <c r="O35" s="2">
        <f t="shared" si="1"/>
        <v>0</v>
      </c>
      <c r="P35" s="2">
        <f t="shared" si="1"/>
        <v>0</v>
      </c>
      <c r="AL35" s="145"/>
      <c r="AM35" s="23"/>
      <c r="AN35" s="144" t="s">
        <v>348</v>
      </c>
      <c r="AO35" s="145">
        <v>371</v>
      </c>
      <c r="AP35" s="145"/>
      <c r="AQ35" s="23"/>
      <c r="AR35" s="144" t="s">
        <v>386</v>
      </c>
      <c r="AS35" s="145">
        <v>409</v>
      </c>
      <c r="AT35" s="145"/>
      <c r="AU35" s="23"/>
      <c r="AV35" s="144"/>
      <c r="AW35" s="145"/>
      <c r="BB35" s="145"/>
      <c r="BD35" s="144"/>
      <c r="BE35" s="145"/>
      <c r="BF35" s="145"/>
      <c r="BH35" s="144" t="s">
        <v>486</v>
      </c>
      <c r="BI35" s="145">
        <v>544</v>
      </c>
      <c r="BJ35" s="145"/>
      <c r="BL35" s="144"/>
      <c r="BM35" s="145"/>
      <c r="BN35" s="145"/>
      <c r="BP35" s="144" t="s">
        <v>830</v>
      </c>
      <c r="BQ35" s="145">
        <v>889</v>
      </c>
      <c r="BR35" s="145"/>
      <c r="BT35" s="144" t="s">
        <v>561</v>
      </c>
      <c r="BU35" s="145">
        <v>510</v>
      </c>
      <c r="BV35" s="145"/>
      <c r="BX35" s="144" t="s">
        <v>599</v>
      </c>
      <c r="BY35" s="145">
        <v>102</v>
      </c>
      <c r="CB35" s="144"/>
      <c r="CC35" s="145"/>
      <c r="CF35" s="144" t="s">
        <v>834</v>
      </c>
      <c r="CG35" s="145">
        <v>787</v>
      </c>
      <c r="CH35" s="145"/>
      <c r="CJ35" s="144" t="s">
        <v>710</v>
      </c>
      <c r="CK35" s="145">
        <v>487</v>
      </c>
      <c r="CL35" s="145"/>
      <c r="CN35" s="144" t="s">
        <v>750</v>
      </c>
      <c r="CO35" s="145">
        <v>72</v>
      </c>
      <c r="CP35" s="145"/>
      <c r="CR35" s="144"/>
      <c r="CS35" s="145"/>
      <c r="CV35" s="144" t="s">
        <v>65</v>
      </c>
      <c r="CW35" s="145">
        <v>249</v>
      </c>
      <c r="CZ35" s="144"/>
      <c r="DA35" s="145"/>
      <c r="DH35" s="144"/>
      <c r="DI35" s="145"/>
      <c r="DL35" s="144"/>
      <c r="DM35" s="145"/>
    </row>
    <row r="36" spans="11:117" ht="18.75">
      <c r="K36" s="2" t="str">
        <f aca="true" t="shared" si="2" ref="K36:P36">K28</f>
        <v>小学</v>
      </c>
      <c r="L36" s="2" t="str">
        <f t="shared" si="2"/>
        <v>中学</v>
      </c>
      <c r="M36" s="2" t="str">
        <f t="shared" si="2"/>
        <v>高校</v>
      </c>
      <c r="N36" s="2" t="str">
        <f t="shared" si="2"/>
        <v>一般</v>
      </c>
      <c r="O36" s="2" t="str">
        <f t="shared" si="2"/>
        <v>高校県外</v>
      </c>
      <c r="P36" s="2" t="str">
        <f t="shared" si="2"/>
        <v>一般県外</v>
      </c>
      <c r="AL36" s="145"/>
      <c r="AM36" s="23"/>
      <c r="AN36" s="144" t="s">
        <v>349</v>
      </c>
      <c r="AO36" s="145">
        <v>372</v>
      </c>
      <c r="AP36" s="145"/>
      <c r="AQ36" s="23"/>
      <c r="AR36" s="144" t="s">
        <v>387</v>
      </c>
      <c r="AS36" s="145">
        <v>410</v>
      </c>
      <c r="AT36" s="145"/>
      <c r="AU36" s="23"/>
      <c r="AV36" s="144"/>
      <c r="AW36" s="145"/>
      <c r="BB36" s="145"/>
      <c r="BD36" s="144"/>
      <c r="BE36" s="145"/>
      <c r="BF36" s="145"/>
      <c r="BH36" s="144" t="s">
        <v>487</v>
      </c>
      <c r="BI36" s="145">
        <v>545</v>
      </c>
      <c r="BJ36" s="145"/>
      <c r="BL36" s="144"/>
      <c r="BM36" s="145"/>
      <c r="BN36" s="145"/>
      <c r="BP36" s="144" t="s">
        <v>832</v>
      </c>
      <c r="BQ36" s="145">
        <v>898</v>
      </c>
      <c r="BR36" s="145"/>
      <c r="BT36" s="144" t="s">
        <v>562</v>
      </c>
      <c r="BU36" s="145">
        <v>511</v>
      </c>
      <c r="BV36" s="145"/>
      <c r="BX36" s="144" t="s">
        <v>600</v>
      </c>
      <c r="BY36" s="145">
        <v>103</v>
      </c>
      <c r="CB36" s="144"/>
      <c r="CC36" s="145"/>
      <c r="CF36" s="144" t="s">
        <v>833</v>
      </c>
      <c r="CG36" s="145">
        <v>790</v>
      </c>
      <c r="CH36" s="145"/>
      <c r="CJ36" s="144" t="s">
        <v>711</v>
      </c>
      <c r="CK36" s="145">
        <v>488</v>
      </c>
      <c r="CL36" s="145"/>
      <c r="CN36" s="144" t="s">
        <v>751</v>
      </c>
      <c r="CO36" s="145">
        <v>73</v>
      </c>
      <c r="CP36" s="145"/>
      <c r="CR36" s="144"/>
      <c r="CS36" s="145"/>
      <c r="CV36" s="144" t="s">
        <v>66</v>
      </c>
      <c r="CW36" s="145">
        <v>250</v>
      </c>
      <c r="CZ36" s="144"/>
      <c r="DA36" s="145"/>
      <c r="DH36" s="144"/>
      <c r="DI36" s="145"/>
      <c r="DL36" s="144"/>
      <c r="DM36" s="145"/>
    </row>
    <row r="37" spans="2:117" ht="18.75">
      <c r="B37" s="28" t="s">
        <v>219</v>
      </c>
      <c r="C37" s="28" t="s">
        <v>220</v>
      </c>
      <c r="D37" s="28" t="s">
        <v>221</v>
      </c>
      <c r="J37" s="2" t="s">
        <v>184</v>
      </c>
      <c r="K37" s="2">
        <f>K30+K35+K33</f>
        <v>0</v>
      </c>
      <c r="L37" s="2">
        <f>L30+L35+L33</f>
        <v>0</v>
      </c>
      <c r="M37" s="2">
        <f>M30+M35+M33</f>
        <v>0</v>
      </c>
      <c r="N37" s="2">
        <f>N30+N35+N33</f>
        <v>0</v>
      </c>
      <c r="O37" s="2">
        <f>O30+O35</f>
        <v>0</v>
      </c>
      <c r="P37" s="2">
        <f>P30+P35</f>
        <v>0</v>
      </c>
      <c r="AL37" s="145"/>
      <c r="AM37" s="23"/>
      <c r="AN37" s="144" t="s">
        <v>350</v>
      </c>
      <c r="AO37" s="145">
        <v>373</v>
      </c>
      <c r="AP37" s="145"/>
      <c r="AQ37" s="23"/>
      <c r="AR37" s="144" t="s">
        <v>388</v>
      </c>
      <c r="AS37" s="145">
        <v>411</v>
      </c>
      <c r="AT37" s="145"/>
      <c r="AU37" s="23"/>
      <c r="AV37" s="144"/>
      <c r="AW37" s="145"/>
      <c r="BB37" s="145"/>
      <c r="BD37" s="144"/>
      <c r="BE37" s="145"/>
      <c r="BF37" s="145"/>
      <c r="BH37" s="144" t="s">
        <v>488</v>
      </c>
      <c r="BI37" s="145">
        <v>546</v>
      </c>
      <c r="BJ37" s="145"/>
      <c r="BL37" s="144"/>
      <c r="BM37" s="145"/>
      <c r="BN37" s="145"/>
      <c r="BP37" s="144" t="s">
        <v>833</v>
      </c>
      <c r="BQ37" s="145">
        <v>901</v>
      </c>
      <c r="BR37" s="145"/>
      <c r="BT37" s="144" t="s">
        <v>563</v>
      </c>
      <c r="BU37" s="145">
        <v>512</v>
      </c>
      <c r="BV37" s="145"/>
      <c r="BX37" s="144" t="s">
        <v>601</v>
      </c>
      <c r="BY37" s="145">
        <v>104</v>
      </c>
      <c r="CB37" s="144"/>
      <c r="CC37" s="145"/>
      <c r="CF37" s="144" t="s">
        <v>676</v>
      </c>
      <c r="CG37" s="145">
        <v>794</v>
      </c>
      <c r="CH37" s="145"/>
      <c r="CJ37" s="144" t="s">
        <v>712</v>
      </c>
      <c r="CK37" s="145">
        <v>489</v>
      </c>
      <c r="CL37" s="145"/>
      <c r="CN37" s="144" t="s">
        <v>752</v>
      </c>
      <c r="CO37" s="145">
        <v>74</v>
      </c>
      <c r="CP37" s="145"/>
      <c r="CR37" s="144"/>
      <c r="CS37" s="145"/>
      <c r="CV37" s="144" t="s">
        <v>67</v>
      </c>
      <c r="CW37" s="145">
        <v>251</v>
      </c>
      <c r="CZ37" s="144"/>
      <c r="DA37" s="145"/>
      <c r="DH37" s="144"/>
      <c r="DI37" s="145"/>
      <c r="DL37" s="144"/>
      <c r="DM37" s="145"/>
    </row>
    <row r="38" spans="38:117" ht="18.75">
      <c r="AL38" s="145"/>
      <c r="AM38" s="23"/>
      <c r="AN38" s="144" t="s">
        <v>351</v>
      </c>
      <c r="AO38" s="145">
        <v>374</v>
      </c>
      <c r="AP38" s="145"/>
      <c r="AQ38" s="23"/>
      <c r="AR38" s="144" t="s">
        <v>389</v>
      </c>
      <c r="AS38" s="145">
        <v>412</v>
      </c>
      <c r="AT38" s="145"/>
      <c r="AU38" s="23"/>
      <c r="AV38" s="144"/>
      <c r="AW38" s="145"/>
      <c r="BB38" s="145"/>
      <c r="BD38" s="144"/>
      <c r="BE38" s="145"/>
      <c r="BF38" s="145"/>
      <c r="BH38" s="144" t="s">
        <v>489</v>
      </c>
      <c r="BI38" s="145">
        <v>547</v>
      </c>
      <c r="BJ38" s="145"/>
      <c r="BL38" s="144"/>
      <c r="BM38" s="145"/>
      <c r="BN38" s="145"/>
      <c r="BP38" s="4" t="s">
        <v>920</v>
      </c>
      <c r="BQ38" s="4">
        <v>659</v>
      </c>
      <c r="BR38" s="145"/>
      <c r="BT38" s="144" t="s">
        <v>564</v>
      </c>
      <c r="BU38" s="145">
        <v>513</v>
      </c>
      <c r="BV38" s="145"/>
      <c r="BX38" s="144" t="s">
        <v>602</v>
      </c>
      <c r="BY38" s="145">
        <v>105</v>
      </c>
      <c r="CB38" s="144"/>
      <c r="CC38" s="145"/>
      <c r="CF38" s="144" t="s">
        <v>18</v>
      </c>
      <c r="CG38" s="145">
        <v>828</v>
      </c>
      <c r="CH38" s="145"/>
      <c r="CJ38" s="144" t="s">
        <v>713</v>
      </c>
      <c r="CK38" s="145">
        <v>490</v>
      </c>
      <c r="CL38" s="145"/>
      <c r="CN38" s="144" t="s">
        <v>753</v>
      </c>
      <c r="CO38" s="145">
        <v>75</v>
      </c>
      <c r="CP38" s="145"/>
      <c r="CR38" s="144"/>
      <c r="CS38" s="145"/>
      <c r="CV38" s="144" t="s">
        <v>68</v>
      </c>
      <c r="CW38" s="145">
        <v>252</v>
      </c>
      <c r="CZ38" s="144"/>
      <c r="DA38" s="145"/>
      <c r="DH38" s="144"/>
      <c r="DI38" s="145"/>
      <c r="DL38" s="144"/>
      <c r="DM38" s="145"/>
    </row>
    <row r="39" spans="2:117" ht="18.75">
      <c r="B39" s="4" t="s">
        <v>134</v>
      </c>
      <c r="C39" s="4" t="s">
        <v>134</v>
      </c>
      <c r="D39" s="4" t="s">
        <v>134</v>
      </c>
      <c r="AL39" s="145"/>
      <c r="AM39" s="23"/>
      <c r="AN39" s="144" t="s">
        <v>352</v>
      </c>
      <c r="AO39" s="145">
        <v>375</v>
      </c>
      <c r="AP39" s="145"/>
      <c r="AQ39" s="23"/>
      <c r="AR39" s="144" t="s">
        <v>390</v>
      </c>
      <c r="AS39" s="145">
        <v>413</v>
      </c>
      <c r="AT39" s="145"/>
      <c r="AU39" s="23"/>
      <c r="AV39" s="144"/>
      <c r="AW39" s="145"/>
      <c r="BB39" s="145"/>
      <c r="BD39" s="144"/>
      <c r="BE39" s="145"/>
      <c r="BF39" s="145"/>
      <c r="BH39" s="144" t="s">
        <v>490</v>
      </c>
      <c r="BI39" s="145">
        <v>548</v>
      </c>
      <c r="BJ39" s="145"/>
      <c r="BL39" s="144"/>
      <c r="BM39" s="145"/>
      <c r="BN39" s="145"/>
      <c r="BP39" s="4" t="s">
        <v>921</v>
      </c>
      <c r="BQ39" s="4">
        <v>691</v>
      </c>
      <c r="BR39" s="145"/>
      <c r="BT39" s="144" t="s">
        <v>565</v>
      </c>
      <c r="BU39" s="145">
        <v>514</v>
      </c>
      <c r="BV39" s="145"/>
      <c r="BX39" s="144" t="s">
        <v>603</v>
      </c>
      <c r="BY39" s="145">
        <v>106</v>
      </c>
      <c r="CB39" s="144"/>
      <c r="CC39" s="145"/>
      <c r="CF39" s="144" t="s">
        <v>677</v>
      </c>
      <c r="CG39" s="145">
        <v>837</v>
      </c>
      <c r="CH39" s="145"/>
      <c r="CJ39" s="144" t="s">
        <v>714</v>
      </c>
      <c r="CK39" s="145">
        <v>491</v>
      </c>
      <c r="CL39" s="145"/>
      <c r="CN39" s="144" t="s">
        <v>278</v>
      </c>
      <c r="CO39" s="145">
        <v>76</v>
      </c>
      <c r="CP39" s="145"/>
      <c r="CR39" s="144"/>
      <c r="CS39" s="145"/>
      <c r="CV39" s="144" t="s">
        <v>69</v>
      </c>
      <c r="CW39" s="145">
        <v>253</v>
      </c>
      <c r="CZ39" s="144"/>
      <c r="DA39" s="145"/>
      <c r="DH39" s="144"/>
      <c r="DI39" s="145"/>
      <c r="DL39" s="144"/>
      <c r="DM39" s="145"/>
    </row>
    <row r="40" spans="38:117" ht="18.75">
      <c r="AL40" s="145"/>
      <c r="AM40" s="23"/>
      <c r="AN40" s="144" t="s">
        <v>353</v>
      </c>
      <c r="AO40" s="145">
        <v>376</v>
      </c>
      <c r="AP40" s="145"/>
      <c r="AQ40" s="23"/>
      <c r="AR40" s="144" t="s">
        <v>391</v>
      </c>
      <c r="AS40" s="145">
        <v>414</v>
      </c>
      <c r="AT40" s="145"/>
      <c r="AU40" s="23"/>
      <c r="AV40" s="144"/>
      <c r="AW40" s="145"/>
      <c r="BB40" s="145"/>
      <c r="BD40" s="144"/>
      <c r="BE40" s="145"/>
      <c r="BF40" s="145"/>
      <c r="BH40" s="144" t="s">
        <v>491</v>
      </c>
      <c r="BI40" s="145">
        <v>549</v>
      </c>
      <c r="BJ40" s="145"/>
      <c r="BL40" s="144"/>
      <c r="BM40" s="145"/>
      <c r="BN40" s="145"/>
      <c r="BP40" s="4" t="s">
        <v>922</v>
      </c>
      <c r="BQ40" s="4">
        <v>693</v>
      </c>
      <c r="BR40" s="145"/>
      <c r="BT40" s="144" t="s">
        <v>566</v>
      </c>
      <c r="BU40" s="145">
        <v>515</v>
      </c>
      <c r="BV40" s="145"/>
      <c r="BX40" s="144" t="s">
        <v>604</v>
      </c>
      <c r="BY40" s="145">
        <v>107</v>
      </c>
      <c r="CB40" s="144"/>
      <c r="CC40" s="145"/>
      <c r="CF40" s="144" t="s">
        <v>836</v>
      </c>
      <c r="CG40" s="145">
        <v>858</v>
      </c>
      <c r="CH40" s="145"/>
      <c r="CJ40" s="144" t="s">
        <v>715</v>
      </c>
      <c r="CK40" s="145">
        <v>492</v>
      </c>
      <c r="CL40" s="145"/>
      <c r="CN40" s="144" t="s">
        <v>754</v>
      </c>
      <c r="CO40" s="145">
        <v>77</v>
      </c>
      <c r="CP40" s="145"/>
      <c r="CR40" s="144"/>
      <c r="CS40" s="145"/>
      <c r="CV40" s="144" t="s">
        <v>70</v>
      </c>
      <c r="CW40" s="145">
        <v>254</v>
      </c>
      <c r="CZ40" s="144"/>
      <c r="DA40" s="145"/>
      <c r="DH40" s="144"/>
      <c r="DI40" s="145"/>
      <c r="DL40" s="144"/>
      <c r="DM40" s="145"/>
    </row>
    <row r="41" spans="38:117" ht="18.75">
      <c r="AL41" s="145"/>
      <c r="AM41" s="23"/>
      <c r="AN41" s="144" t="s">
        <v>310</v>
      </c>
      <c r="AO41" s="145" t="s">
        <v>792</v>
      </c>
      <c r="AP41" s="145"/>
      <c r="AQ41" s="23"/>
      <c r="AR41" s="144" t="s">
        <v>392</v>
      </c>
      <c r="AS41" s="145">
        <v>415</v>
      </c>
      <c r="AT41" s="145"/>
      <c r="AU41" s="23"/>
      <c r="AV41" s="144"/>
      <c r="AW41" s="145"/>
      <c r="BB41" s="145"/>
      <c r="BD41" s="144"/>
      <c r="BE41" s="145"/>
      <c r="BF41" s="145"/>
      <c r="BH41" s="144" t="s">
        <v>492</v>
      </c>
      <c r="BI41" s="145">
        <v>550</v>
      </c>
      <c r="BJ41" s="145"/>
      <c r="BL41" s="144"/>
      <c r="BM41" s="145"/>
      <c r="BN41" s="145"/>
      <c r="BP41" s="4" t="s">
        <v>923</v>
      </c>
      <c r="BQ41" s="4">
        <v>713</v>
      </c>
      <c r="BR41" s="145"/>
      <c r="BT41" s="144" t="s">
        <v>567</v>
      </c>
      <c r="BU41" s="145">
        <v>516</v>
      </c>
      <c r="BV41" s="145"/>
      <c r="BX41" s="144" t="s">
        <v>605</v>
      </c>
      <c r="BY41" s="145">
        <v>108</v>
      </c>
      <c r="CB41" s="144"/>
      <c r="CC41" s="145"/>
      <c r="CF41" s="144" t="s">
        <v>924</v>
      </c>
      <c r="CG41" s="145">
        <v>963</v>
      </c>
      <c r="CH41" s="145"/>
      <c r="CJ41" s="144" t="s">
        <v>716</v>
      </c>
      <c r="CK41" s="145">
        <v>493</v>
      </c>
      <c r="CL41" s="145"/>
      <c r="CN41" s="144" t="s">
        <v>755</v>
      </c>
      <c r="CO41" s="145">
        <v>78</v>
      </c>
      <c r="CP41" s="145"/>
      <c r="CR41" s="144"/>
      <c r="CS41" s="145"/>
      <c r="CV41" s="144" t="s">
        <v>71</v>
      </c>
      <c r="CW41" s="145">
        <v>255</v>
      </c>
      <c r="CZ41" s="144"/>
      <c r="DA41" s="145"/>
      <c r="DH41" s="144"/>
      <c r="DI41" s="145"/>
      <c r="DL41" s="144"/>
      <c r="DM41" s="145"/>
    </row>
    <row r="42" spans="38:117" ht="18.75">
      <c r="AL42" s="145"/>
      <c r="AM42" s="23"/>
      <c r="AN42" s="144" t="s">
        <v>314</v>
      </c>
      <c r="AO42" s="145" t="s">
        <v>801</v>
      </c>
      <c r="AP42" s="145"/>
      <c r="AQ42" s="23"/>
      <c r="AR42" s="144" t="s">
        <v>280</v>
      </c>
      <c r="AS42" s="145">
        <v>416</v>
      </c>
      <c r="AT42" s="145"/>
      <c r="AU42" s="23"/>
      <c r="AV42" s="144"/>
      <c r="AW42" s="145"/>
      <c r="BB42" s="145"/>
      <c r="BD42" s="144"/>
      <c r="BE42" s="145"/>
      <c r="BF42" s="145"/>
      <c r="BH42" s="144" t="s">
        <v>925</v>
      </c>
      <c r="BI42" s="145">
        <v>551</v>
      </c>
      <c r="BJ42" s="145"/>
      <c r="BL42" s="144"/>
      <c r="BM42" s="145"/>
      <c r="BN42" s="145"/>
      <c r="BP42" s="4" t="s">
        <v>926</v>
      </c>
      <c r="BQ42" s="4">
        <v>883</v>
      </c>
      <c r="BR42" s="145"/>
      <c r="BT42" s="144" t="s">
        <v>568</v>
      </c>
      <c r="BU42" s="145">
        <v>517</v>
      </c>
      <c r="BV42" s="145"/>
      <c r="BX42" s="144" t="s">
        <v>606</v>
      </c>
      <c r="BY42" s="145">
        <v>109</v>
      </c>
      <c r="CB42" s="144"/>
      <c r="CC42" s="145"/>
      <c r="CF42" s="144" t="s">
        <v>927</v>
      </c>
      <c r="CG42" s="145">
        <v>576</v>
      </c>
      <c r="CH42" s="145"/>
      <c r="CJ42" s="144" t="s">
        <v>717</v>
      </c>
      <c r="CK42" s="145">
        <v>494</v>
      </c>
      <c r="CL42" s="145"/>
      <c r="CN42" s="144" t="s">
        <v>756</v>
      </c>
      <c r="CO42" s="145">
        <v>79</v>
      </c>
      <c r="CP42" s="145"/>
      <c r="CR42" s="144"/>
      <c r="CS42" s="145"/>
      <c r="CV42" s="144" t="s">
        <v>72</v>
      </c>
      <c r="CW42" s="145">
        <v>256</v>
      </c>
      <c r="CZ42" s="144"/>
      <c r="DA42" s="145"/>
      <c r="DH42" s="144"/>
      <c r="DI42" s="145"/>
      <c r="DL42" s="144"/>
      <c r="DM42" s="145"/>
    </row>
    <row r="43" spans="38:117" ht="18.75">
      <c r="AL43" s="145"/>
      <c r="AM43" s="23"/>
      <c r="AN43" s="144"/>
      <c r="AO43" s="145"/>
      <c r="AP43" s="145"/>
      <c r="AQ43" s="23"/>
      <c r="AR43" s="144" t="s">
        <v>393</v>
      </c>
      <c r="AS43" s="145">
        <v>417</v>
      </c>
      <c r="AT43" s="145"/>
      <c r="AU43" s="23"/>
      <c r="AV43" s="144"/>
      <c r="AW43" s="145"/>
      <c r="BB43" s="145"/>
      <c r="BD43" s="144"/>
      <c r="BE43" s="145"/>
      <c r="BF43" s="145"/>
      <c r="BH43" s="144" t="s">
        <v>493</v>
      </c>
      <c r="BI43" s="145">
        <v>552</v>
      </c>
      <c r="BJ43" s="145"/>
      <c r="BL43" s="144"/>
      <c r="BM43" s="145"/>
      <c r="BN43" s="145"/>
      <c r="BP43" s="4" t="s">
        <v>928</v>
      </c>
      <c r="BQ43" s="4">
        <v>926</v>
      </c>
      <c r="BR43" s="145"/>
      <c r="BT43" s="144" t="s">
        <v>569</v>
      </c>
      <c r="BU43" s="145">
        <v>518</v>
      </c>
      <c r="BV43" s="145"/>
      <c r="BX43" s="144" t="s">
        <v>607</v>
      </c>
      <c r="BY43" s="145">
        <v>110</v>
      </c>
      <c r="CB43" s="144"/>
      <c r="CC43" s="145"/>
      <c r="CF43" s="144" t="s">
        <v>929</v>
      </c>
      <c r="CG43" s="145">
        <v>580</v>
      </c>
      <c r="CH43" s="145"/>
      <c r="CJ43" s="144" t="s">
        <v>718</v>
      </c>
      <c r="CK43" s="145">
        <v>771</v>
      </c>
      <c r="CL43" s="145"/>
      <c r="CN43" s="144" t="s">
        <v>757</v>
      </c>
      <c r="CO43" s="145">
        <v>198</v>
      </c>
      <c r="CP43" s="145"/>
      <c r="CR43" s="144"/>
      <c r="CS43" s="145"/>
      <c r="CV43" s="144" t="s">
        <v>73</v>
      </c>
      <c r="CW43" s="145">
        <v>257</v>
      </c>
      <c r="CZ43" s="144"/>
      <c r="DA43" s="145"/>
      <c r="DH43" s="144"/>
      <c r="DI43" s="145"/>
      <c r="DL43" s="144"/>
      <c r="DM43" s="145"/>
    </row>
    <row r="44" spans="2:117" ht="18.75">
      <c r="B44" s="28" t="s">
        <v>222</v>
      </c>
      <c r="C44" s="28" t="s">
        <v>223</v>
      </c>
      <c r="D44" s="28" t="s">
        <v>224</v>
      </c>
      <c r="AL44" s="145"/>
      <c r="AM44" s="23"/>
      <c r="AN44" s="144"/>
      <c r="AO44" s="145"/>
      <c r="AP44" s="145"/>
      <c r="AQ44" s="23"/>
      <c r="AR44" s="144" t="s">
        <v>394</v>
      </c>
      <c r="AS44" s="145">
        <v>418</v>
      </c>
      <c r="AT44" s="145"/>
      <c r="AU44" s="23"/>
      <c r="AV44" s="144"/>
      <c r="AW44" s="145"/>
      <c r="BB44" s="145"/>
      <c r="BD44" s="144"/>
      <c r="BE44" s="145"/>
      <c r="BF44" s="145"/>
      <c r="BH44" s="144" t="s">
        <v>494</v>
      </c>
      <c r="BI44" s="145">
        <v>553</v>
      </c>
      <c r="BJ44" s="145"/>
      <c r="BL44" s="144"/>
      <c r="BM44" s="145"/>
      <c r="BN44" s="145"/>
      <c r="BP44" s="4" t="s">
        <v>664</v>
      </c>
      <c r="BQ44" s="4">
        <v>586</v>
      </c>
      <c r="BR44" s="145"/>
      <c r="BS44" s="23" t="s">
        <v>307</v>
      </c>
      <c r="BT44" s="144" t="s">
        <v>858</v>
      </c>
      <c r="BU44" s="145">
        <v>25</v>
      </c>
      <c r="BX44" s="144" t="s">
        <v>608</v>
      </c>
      <c r="BY44" s="145">
        <v>111</v>
      </c>
      <c r="CB44" s="144"/>
      <c r="CC44" s="145"/>
      <c r="CF44" s="144" t="s">
        <v>930</v>
      </c>
      <c r="CG44" s="145">
        <v>581</v>
      </c>
      <c r="CH44" s="145"/>
      <c r="CJ44" s="144" t="s">
        <v>663</v>
      </c>
      <c r="CK44" s="145" t="s">
        <v>818</v>
      </c>
      <c r="CL44" s="145"/>
      <c r="CN44" s="144" t="s">
        <v>758</v>
      </c>
      <c r="CO44" s="145">
        <v>199</v>
      </c>
      <c r="CP44" s="145"/>
      <c r="CR44" s="144"/>
      <c r="CS44" s="145"/>
      <c r="CV44" s="144" t="s">
        <v>74</v>
      </c>
      <c r="CW44" s="145">
        <v>258</v>
      </c>
      <c r="CZ44" s="144"/>
      <c r="DA44" s="145"/>
      <c r="DD44" s="144"/>
      <c r="DE44" s="145"/>
      <c r="DH44" s="144"/>
      <c r="DI44" s="145"/>
      <c r="DL44" s="144"/>
      <c r="DM44" s="145"/>
    </row>
    <row r="45" spans="38:117" ht="18.75">
      <c r="AL45" s="145"/>
      <c r="AM45" s="23"/>
      <c r="AN45" s="144"/>
      <c r="AO45" s="145"/>
      <c r="AP45" s="145"/>
      <c r="AQ45" s="23"/>
      <c r="AR45" s="144" t="s">
        <v>395</v>
      </c>
      <c r="AS45" s="145">
        <v>419</v>
      </c>
      <c r="AT45" s="145"/>
      <c r="AU45" s="23"/>
      <c r="AV45" s="144"/>
      <c r="AW45" s="145"/>
      <c r="BB45" s="145"/>
      <c r="BD45" s="144"/>
      <c r="BE45" s="145"/>
      <c r="BF45" s="145"/>
      <c r="BH45" s="144" t="s">
        <v>495</v>
      </c>
      <c r="BI45" s="145">
        <v>554</v>
      </c>
      <c r="BJ45" s="145"/>
      <c r="BL45" s="144"/>
      <c r="BM45" s="145"/>
      <c r="BN45" s="145"/>
      <c r="BR45" s="145"/>
      <c r="BT45" s="144" t="s">
        <v>859</v>
      </c>
      <c r="BU45" s="145">
        <v>26</v>
      </c>
      <c r="BX45" s="144" t="s">
        <v>609</v>
      </c>
      <c r="BY45" s="145">
        <v>112</v>
      </c>
      <c r="CB45" s="144"/>
      <c r="CC45" s="145"/>
      <c r="CF45" s="144" t="s">
        <v>931</v>
      </c>
      <c r="CG45" s="145">
        <v>582</v>
      </c>
      <c r="CH45" s="145"/>
      <c r="CI45" s="23" t="s">
        <v>307</v>
      </c>
      <c r="CJ45" s="144" t="s">
        <v>94</v>
      </c>
      <c r="CK45" s="145">
        <v>230</v>
      </c>
      <c r="CL45" s="145"/>
      <c r="CN45" s="144" t="s">
        <v>759</v>
      </c>
      <c r="CO45" s="145">
        <v>200</v>
      </c>
      <c r="CP45" s="145"/>
      <c r="CR45" s="144"/>
      <c r="CS45" s="145"/>
      <c r="CV45" s="144" t="s">
        <v>75</v>
      </c>
      <c r="CW45" s="145">
        <v>259</v>
      </c>
      <c r="CZ45" s="144"/>
      <c r="DA45" s="145"/>
      <c r="DD45" s="144"/>
      <c r="DE45" s="145"/>
      <c r="DH45" s="144"/>
      <c r="DI45" s="145"/>
      <c r="DL45" s="144"/>
      <c r="DM45" s="145"/>
    </row>
    <row r="46" spans="2:117" ht="18.75">
      <c r="B46" s="23" t="s">
        <v>209</v>
      </c>
      <c r="C46" s="23" t="s">
        <v>209</v>
      </c>
      <c r="D46" s="23" t="s">
        <v>209</v>
      </c>
      <c r="AL46" s="145"/>
      <c r="AM46" s="145"/>
      <c r="AN46" s="145"/>
      <c r="AO46" s="145"/>
      <c r="AP46" s="145"/>
      <c r="AQ46" s="23"/>
      <c r="AR46" s="144" t="s">
        <v>396</v>
      </c>
      <c r="AS46" s="145">
        <v>420</v>
      </c>
      <c r="AT46" s="145"/>
      <c r="AU46" s="23"/>
      <c r="AV46" s="144"/>
      <c r="AW46" s="145"/>
      <c r="BB46" s="145"/>
      <c r="BD46" s="144"/>
      <c r="BE46" s="145"/>
      <c r="BF46" s="145"/>
      <c r="BH46" s="144" t="s">
        <v>496</v>
      </c>
      <c r="BI46" s="145">
        <v>555</v>
      </c>
      <c r="BJ46" s="145"/>
      <c r="BL46" s="144"/>
      <c r="BM46" s="145"/>
      <c r="BN46" s="145"/>
      <c r="BR46" s="145"/>
      <c r="BT46" s="144" t="s">
        <v>860</v>
      </c>
      <c r="BU46" s="145">
        <v>27</v>
      </c>
      <c r="BX46" s="144" t="s">
        <v>610</v>
      </c>
      <c r="BY46" s="145">
        <v>113</v>
      </c>
      <c r="CB46" s="144"/>
      <c r="CC46" s="145"/>
      <c r="CF46" s="144" t="s">
        <v>932</v>
      </c>
      <c r="CG46" s="145">
        <v>583</v>
      </c>
      <c r="CH46" s="145"/>
      <c r="CJ46" s="144" t="s">
        <v>95</v>
      </c>
      <c r="CK46" s="145">
        <v>231</v>
      </c>
      <c r="CL46" s="145"/>
      <c r="CN46" s="144" t="s">
        <v>760</v>
      </c>
      <c r="CO46" s="145">
        <v>201</v>
      </c>
      <c r="CP46" s="145"/>
      <c r="CR46" s="144"/>
      <c r="CS46" s="145"/>
      <c r="CV46" s="144" t="s">
        <v>76</v>
      </c>
      <c r="CW46" s="145">
        <v>260</v>
      </c>
      <c r="CZ46" s="144"/>
      <c r="DA46" s="145"/>
      <c r="DD46" s="144"/>
      <c r="DE46" s="145"/>
      <c r="DH46" s="144"/>
      <c r="DI46" s="145"/>
      <c r="DL46" s="144"/>
      <c r="DM46" s="145"/>
    </row>
    <row r="47" spans="38:117" ht="18.75">
      <c r="AL47" s="145"/>
      <c r="AM47" s="145"/>
      <c r="AN47" s="145"/>
      <c r="AO47" s="145"/>
      <c r="AP47" s="145"/>
      <c r="AQ47" s="23"/>
      <c r="AR47" s="144" t="s">
        <v>397</v>
      </c>
      <c r="AS47" s="145">
        <v>421</v>
      </c>
      <c r="AT47" s="145"/>
      <c r="AU47" s="23"/>
      <c r="AV47" s="144"/>
      <c r="AW47" s="145"/>
      <c r="BB47" s="145"/>
      <c r="BD47" s="144"/>
      <c r="BE47" s="145"/>
      <c r="BF47" s="145"/>
      <c r="BH47" s="144" t="s">
        <v>497</v>
      </c>
      <c r="BI47" s="145">
        <v>556</v>
      </c>
      <c r="BJ47" s="145"/>
      <c r="BL47" s="144"/>
      <c r="BM47" s="145"/>
      <c r="BN47" s="145"/>
      <c r="BR47" s="145"/>
      <c r="BT47" s="144" t="s">
        <v>861</v>
      </c>
      <c r="BU47" s="145">
        <v>29</v>
      </c>
      <c r="BX47" s="144" t="s">
        <v>611</v>
      </c>
      <c r="BY47" s="145">
        <v>114</v>
      </c>
      <c r="CB47" s="144"/>
      <c r="CC47" s="145"/>
      <c r="CF47" s="144" t="s">
        <v>933</v>
      </c>
      <c r="CG47" s="145">
        <v>591</v>
      </c>
      <c r="CH47" s="145"/>
      <c r="CJ47" s="144" t="s">
        <v>96</v>
      </c>
      <c r="CK47" s="145">
        <v>232</v>
      </c>
      <c r="CL47" s="145"/>
      <c r="CN47" s="144" t="s">
        <v>761</v>
      </c>
      <c r="CO47" s="145">
        <v>202</v>
      </c>
      <c r="CP47" s="145"/>
      <c r="CR47" s="144"/>
      <c r="CS47" s="145"/>
      <c r="CV47" s="144" t="s">
        <v>77</v>
      </c>
      <c r="CW47" s="145">
        <v>261</v>
      </c>
      <c r="CZ47" s="144"/>
      <c r="DA47" s="145"/>
      <c r="DD47" s="144"/>
      <c r="DE47" s="145"/>
      <c r="DH47" s="144"/>
      <c r="DI47" s="145"/>
      <c r="DL47" s="144"/>
      <c r="DM47" s="145"/>
    </row>
    <row r="48" spans="38:117" ht="18.75">
      <c r="AL48" s="145"/>
      <c r="AM48" s="145"/>
      <c r="AN48" s="145"/>
      <c r="AO48" s="145"/>
      <c r="AP48" s="145"/>
      <c r="AQ48" s="23"/>
      <c r="AR48" s="144" t="s">
        <v>398</v>
      </c>
      <c r="AS48" s="145">
        <v>422</v>
      </c>
      <c r="AT48" s="145"/>
      <c r="AU48" s="23"/>
      <c r="AV48" s="144"/>
      <c r="AW48" s="145"/>
      <c r="BB48" s="145"/>
      <c r="BD48" s="144"/>
      <c r="BE48" s="145"/>
      <c r="BF48" s="145"/>
      <c r="BH48" s="144" t="s">
        <v>498</v>
      </c>
      <c r="BI48" s="145">
        <v>557</v>
      </c>
      <c r="BJ48" s="145"/>
      <c r="BL48" s="144"/>
      <c r="BM48" s="145"/>
      <c r="BN48" s="145"/>
      <c r="BR48" s="145"/>
      <c r="BT48" s="144" t="s">
        <v>862</v>
      </c>
      <c r="BU48" s="145">
        <v>120</v>
      </c>
      <c r="BX48" s="144" t="s">
        <v>616</v>
      </c>
      <c r="BY48" s="145">
        <v>115</v>
      </c>
      <c r="CB48" s="144"/>
      <c r="CC48" s="145"/>
      <c r="CF48" s="144" t="s">
        <v>934</v>
      </c>
      <c r="CG48" s="145">
        <v>677</v>
      </c>
      <c r="CH48" s="145"/>
      <c r="CJ48" s="144" t="s">
        <v>97</v>
      </c>
      <c r="CK48" s="145">
        <v>233</v>
      </c>
      <c r="CL48" s="145"/>
      <c r="CN48" s="144" t="s">
        <v>762</v>
      </c>
      <c r="CO48" s="145">
        <v>203</v>
      </c>
      <c r="CP48" s="145"/>
      <c r="CR48" s="144"/>
      <c r="CS48" s="145"/>
      <c r="CV48" s="144" t="s">
        <v>78</v>
      </c>
      <c r="CW48" s="145">
        <v>262</v>
      </c>
      <c r="CZ48" s="144"/>
      <c r="DA48" s="145"/>
      <c r="DD48" s="144"/>
      <c r="DE48" s="145"/>
      <c r="DH48" s="144"/>
      <c r="DI48" s="145"/>
      <c r="DL48" s="144"/>
      <c r="DM48" s="145"/>
    </row>
    <row r="49" spans="38:117" ht="18.75">
      <c r="AL49" s="145"/>
      <c r="AM49" s="145"/>
      <c r="AN49" s="145"/>
      <c r="AO49" s="145"/>
      <c r="AP49" s="145"/>
      <c r="AQ49" s="23"/>
      <c r="AR49" s="144" t="s">
        <v>399</v>
      </c>
      <c r="AS49" s="145">
        <v>423</v>
      </c>
      <c r="AT49" s="145"/>
      <c r="AU49" s="23"/>
      <c r="AV49" s="144"/>
      <c r="AW49" s="145"/>
      <c r="BB49" s="145"/>
      <c r="BD49" s="144"/>
      <c r="BE49" s="145"/>
      <c r="BF49" s="145"/>
      <c r="BH49" s="144" t="s">
        <v>282</v>
      </c>
      <c r="BI49" s="145">
        <v>558</v>
      </c>
      <c r="BJ49" s="145"/>
      <c r="BL49" s="144"/>
      <c r="BM49" s="145"/>
      <c r="BN49" s="145"/>
      <c r="BR49" s="145"/>
      <c r="BT49" s="144" t="s">
        <v>863</v>
      </c>
      <c r="BU49" s="145">
        <v>121</v>
      </c>
      <c r="BX49" s="144" t="s">
        <v>617</v>
      </c>
      <c r="BY49" s="145">
        <v>116</v>
      </c>
      <c r="CB49" s="144"/>
      <c r="CC49" s="145"/>
      <c r="CF49" s="144" t="s">
        <v>935</v>
      </c>
      <c r="CG49" s="145">
        <v>694</v>
      </c>
      <c r="CH49" s="145"/>
      <c r="CJ49" s="144" t="s">
        <v>98</v>
      </c>
      <c r="CK49" s="145">
        <v>234</v>
      </c>
      <c r="CL49" s="145"/>
      <c r="CN49" s="144" t="s">
        <v>763</v>
      </c>
      <c r="CO49" s="145">
        <v>204</v>
      </c>
      <c r="CP49" s="145"/>
      <c r="CR49" s="144"/>
      <c r="CS49" s="145"/>
      <c r="CV49" s="144" t="s">
        <v>79</v>
      </c>
      <c r="CW49" s="145">
        <v>263</v>
      </c>
      <c r="CZ49" s="144"/>
      <c r="DA49" s="145"/>
      <c r="DD49" s="144"/>
      <c r="DE49" s="145"/>
      <c r="DH49" s="144"/>
      <c r="DI49" s="145"/>
      <c r="DL49" s="144"/>
      <c r="DM49" s="145"/>
    </row>
    <row r="50" spans="38:117" ht="18.75">
      <c r="AL50" s="145"/>
      <c r="AM50" s="145"/>
      <c r="AN50" s="145"/>
      <c r="AO50" s="145"/>
      <c r="AP50" s="145"/>
      <c r="AQ50" s="23"/>
      <c r="AR50" s="144" t="s">
        <v>400</v>
      </c>
      <c r="AS50" s="145">
        <v>424</v>
      </c>
      <c r="AT50" s="145"/>
      <c r="AU50" s="23"/>
      <c r="AV50" s="144"/>
      <c r="AW50" s="145"/>
      <c r="BB50" s="145"/>
      <c r="BD50" s="144"/>
      <c r="BE50" s="145"/>
      <c r="BF50" s="145"/>
      <c r="BH50" s="144" t="s">
        <v>499</v>
      </c>
      <c r="BI50" s="145">
        <v>559</v>
      </c>
      <c r="BJ50" s="145"/>
      <c r="BL50" s="144"/>
      <c r="BM50" s="145"/>
      <c r="BN50" s="145"/>
      <c r="BR50" s="145"/>
      <c r="BT50" s="144" t="s">
        <v>864</v>
      </c>
      <c r="BU50" s="145">
        <v>361</v>
      </c>
      <c r="BX50" s="144" t="s">
        <v>618</v>
      </c>
      <c r="BY50" s="145">
        <v>117</v>
      </c>
      <c r="CB50" s="144"/>
      <c r="CC50" s="145"/>
      <c r="CF50" s="144" t="s">
        <v>936</v>
      </c>
      <c r="CG50" s="145">
        <v>717</v>
      </c>
      <c r="CH50" s="145"/>
      <c r="CJ50" s="144" t="s">
        <v>99</v>
      </c>
      <c r="CK50" s="145">
        <v>235</v>
      </c>
      <c r="CL50" s="145"/>
      <c r="CN50" s="144" t="s">
        <v>764</v>
      </c>
      <c r="CO50" s="145">
        <v>205</v>
      </c>
      <c r="CP50" s="145"/>
      <c r="CR50" s="144"/>
      <c r="CS50" s="145"/>
      <c r="CV50" s="144" t="s">
        <v>80</v>
      </c>
      <c r="CW50" s="145">
        <v>264</v>
      </c>
      <c r="CZ50" s="144"/>
      <c r="DA50" s="145"/>
      <c r="DD50" s="144"/>
      <c r="DE50" s="145"/>
      <c r="DH50" s="144"/>
      <c r="DI50" s="145"/>
      <c r="DL50" s="144"/>
      <c r="DM50" s="145"/>
    </row>
    <row r="51" spans="38:117" ht="18.75">
      <c r="AL51" s="145"/>
      <c r="AM51" s="145"/>
      <c r="AN51" s="145"/>
      <c r="AO51" s="145"/>
      <c r="AP51" s="145"/>
      <c r="AQ51" s="23"/>
      <c r="AR51" s="144" t="s">
        <v>401</v>
      </c>
      <c r="AS51" s="145">
        <v>425</v>
      </c>
      <c r="AT51" s="145"/>
      <c r="AU51" s="23"/>
      <c r="AV51" s="144"/>
      <c r="AW51" s="145"/>
      <c r="BB51" s="145"/>
      <c r="BD51" s="144"/>
      <c r="BE51" s="145"/>
      <c r="BF51" s="145"/>
      <c r="BH51" s="144" t="s">
        <v>500</v>
      </c>
      <c r="BI51" s="145">
        <v>560</v>
      </c>
      <c r="BJ51" s="145"/>
      <c r="BL51" s="144"/>
      <c r="BM51" s="145"/>
      <c r="BN51" s="145"/>
      <c r="BR51" s="145"/>
      <c r="BT51" s="144" t="s">
        <v>865</v>
      </c>
      <c r="BU51" s="145">
        <v>362</v>
      </c>
      <c r="BX51" s="144" t="s">
        <v>619</v>
      </c>
      <c r="BY51" s="145">
        <v>118</v>
      </c>
      <c r="CB51" s="144"/>
      <c r="CC51" s="145"/>
      <c r="CF51" s="144" t="s">
        <v>937</v>
      </c>
      <c r="CG51" s="145">
        <v>785</v>
      </c>
      <c r="CH51" s="145"/>
      <c r="CJ51" s="144"/>
      <c r="CK51" s="145"/>
      <c r="CL51" s="145"/>
      <c r="CN51" s="144" t="s">
        <v>765</v>
      </c>
      <c r="CO51" s="145">
        <v>206</v>
      </c>
      <c r="CP51" s="145"/>
      <c r="CR51" s="144"/>
      <c r="CS51" s="145"/>
      <c r="CV51" s="144" t="s">
        <v>81</v>
      </c>
      <c r="CW51" s="145">
        <v>265</v>
      </c>
      <c r="CZ51" s="144"/>
      <c r="DA51" s="145"/>
      <c r="DD51" s="144"/>
      <c r="DE51" s="145"/>
      <c r="DH51" s="144"/>
      <c r="DI51" s="145"/>
      <c r="DL51" s="144"/>
      <c r="DM51" s="145"/>
    </row>
    <row r="52" spans="38:117" ht="18.75">
      <c r="AL52" s="145"/>
      <c r="AM52" s="145"/>
      <c r="AN52" s="145"/>
      <c r="AO52" s="145"/>
      <c r="AP52" s="145"/>
      <c r="AQ52" s="23"/>
      <c r="AR52" s="144" t="s">
        <v>402</v>
      </c>
      <c r="AS52" s="145">
        <v>426</v>
      </c>
      <c r="AT52" s="145"/>
      <c r="AU52" s="23"/>
      <c r="AV52" s="144"/>
      <c r="AW52" s="145"/>
      <c r="BB52" s="145"/>
      <c r="BD52" s="144"/>
      <c r="BE52" s="145"/>
      <c r="BF52" s="145"/>
      <c r="BH52" s="144" t="s">
        <v>501</v>
      </c>
      <c r="BI52" s="145">
        <v>561</v>
      </c>
      <c r="BJ52" s="145"/>
      <c r="BL52" s="144"/>
      <c r="BM52" s="145"/>
      <c r="BN52" s="145"/>
      <c r="BR52" s="145"/>
      <c r="BT52" s="144" t="s">
        <v>866</v>
      </c>
      <c r="BU52" s="145">
        <v>363</v>
      </c>
      <c r="BX52" s="144" t="s">
        <v>620</v>
      </c>
      <c r="BY52" s="145">
        <v>119</v>
      </c>
      <c r="CB52" s="144"/>
      <c r="CC52" s="145"/>
      <c r="CF52" s="144" t="s">
        <v>938</v>
      </c>
      <c r="CG52" s="145">
        <v>842</v>
      </c>
      <c r="CH52" s="145"/>
      <c r="CJ52" s="144"/>
      <c r="CK52" s="145"/>
      <c r="CL52" s="145"/>
      <c r="CN52" s="144" t="s">
        <v>766</v>
      </c>
      <c r="CO52" s="145">
        <v>207</v>
      </c>
      <c r="CP52" s="145"/>
      <c r="CR52" s="144"/>
      <c r="CS52" s="145"/>
      <c r="CV52" s="144" t="s">
        <v>82</v>
      </c>
      <c r="CW52" s="145">
        <v>266</v>
      </c>
      <c r="CZ52" s="144"/>
      <c r="DA52" s="145"/>
      <c r="DD52" s="144"/>
      <c r="DE52" s="145"/>
      <c r="DH52" s="144"/>
      <c r="DI52" s="145"/>
      <c r="DL52" s="144"/>
      <c r="DM52" s="145"/>
    </row>
    <row r="53" spans="38:117" ht="18.75">
      <c r="AL53" s="145"/>
      <c r="AM53" s="145"/>
      <c r="AN53" s="145"/>
      <c r="AO53" s="145"/>
      <c r="AP53" s="145"/>
      <c r="AQ53" s="23"/>
      <c r="AR53" s="144" t="s">
        <v>403</v>
      </c>
      <c r="AS53" s="145">
        <v>427</v>
      </c>
      <c r="AT53" s="145"/>
      <c r="AU53" s="23"/>
      <c r="AV53" s="144"/>
      <c r="AW53" s="145"/>
      <c r="BB53" s="145"/>
      <c r="BD53" s="144"/>
      <c r="BE53" s="145"/>
      <c r="BF53" s="145"/>
      <c r="BH53" s="144" t="s">
        <v>502</v>
      </c>
      <c r="BI53" s="145">
        <v>562</v>
      </c>
      <c r="BJ53" s="145"/>
      <c r="BL53" s="144"/>
      <c r="BM53" s="145"/>
      <c r="BN53" s="145"/>
      <c r="BR53" s="145"/>
      <c r="BT53" s="144" t="s">
        <v>867</v>
      </c>
      <c r="BU53" s="145">
        <v>364</v>
      </c>
      <c r="BX53" s="144" t="s">
        <v>621</v>
      </c>
      <c r="BY53" s="145">
        <v>157</v>
      </c>
      <c r="CB53" s="144"/>
      <c r="CC53" s="145"/>
      <c r="CF53" s="144" t="s">
        <v>939</v>
      </c>
      <c r="CG53" s="145">
        <v>914</v>
      </c>
      <c r="CH53" s="145"/>
      <c r="CJ53" s="144"/>
      <c r="CK53" s="145"/>
      <c r="CL53" s="145"/>
      <c r="CN53" s="144" t="s">
        <v>767</v>
      </c>
      <c r="CO53" s="145">
        <v>208</v>
      </c>
      <c r="CP53" s="145"/>
      <c r="CR53" s="144"/>
      <c r="CS53" s="145"/>
      <c r="CV53" s="144" t="s">
        <v>83</v>
      </c>
      <c r="CW53" s="145">
        <v>267</v>
      </c>
      <c r="CZ53" s="144"/>
      <c r="DA53" s="145"/>
      <c r="DD53" s="144"/>
      <c r="DE53" s="145"/>
      <c r="DH53" s="144"/>
      <c r="DI53" s="145"/>
      <c r="DL53" s="144"/>
      <c r="DM53" s="145"/>
    </row>
    <row r="54" spans="38:117" ht="18.75">
      <c r="AL54" s="145"/>
      <c r="AM54" s="145"/>
      <c r="AN54" s="145"/>
      <c r="AO54" s="145"/>
      <c r="AP54" s="145"/>
      <c r="AQ54" s="23"/>
      <c r="AR54" s="144" t="s">
        <v>837</v>
      </c>
      <c r="AS54" s="145">
        <v>428</v>
      </c>
      <c r="AT54" s="145"/>
      <c r="AU54" s="23"/>
      <c r="AV54" s="144"/>
      <c r="AW54" s="145"/>
      <c r="BB54" s="145"/>
      <c r="BD54" s="144"/>
      <c r="BE54" s="145"/>
      <c r="BF54" s="145"/>
      <c r="BH54" s="144" t="s">
        <v>503</v>
      </c>
      <c r="BI54" s="145">
        <v>563</v>
      </c>
      <c r="BJ54" s="145"/>
      <c r="BL54" s="144"/>
      <c r="BM54" s="145"/>
      <c r="BN54" s="145"/>
      <c r="BR54" s="145"/>
      <c r="BT54" s="144" t="s">
        <v>940</v>
      </c>
      <c r="BU54" s="145">
        <v>365</v>
      </c>
      <c r="BX54" s="144" t="s">
        <v>622</v>
      </c>
      <c r="BY54" s="145">
        <v>158</v>
      </c>
      <c r="CB54" s="144"/>
      <c r="CC54" s="145"/>
      <c r="CF54" s="144" t="s">
        <v>664</v>
      </c>
      <c r="CG54" s="145">
        <v>586</v>
      </c>
      <c r="CH54" s="145"/>
      <c r="CJ54" s="144"/>
      <c r="CK54" s="145"/>
      <c r="CL54" s="145"/>
      <c r="CN54" s="144" t="s">
        <v>768</v>
      </c>
      <c r="CO54" s="145">
        <v>209</v>
      </c>
      <c r="CP54" s="145"/>
      <c r="CR54" s="144"/>
      <c r="CS54" s="145"/>
      <c r="CV54" s="144" t="s">
        <v>84</v>
      </c>
      <c r="CW54" s="145">
        <v>268</v>
      </c>
      <c r="CZ54" s="144"/>
      <c r="DA54" s="145"/>
      <c r="DD54" s="144"/>
      <c r="DE54" s="145"/>
      <c r="DH54" s="144"/>
      <c r="DI54" s="145"/>
      <c r="DL54" s="144"/>
      <c r="DM54" s="145"/>
    </row>
    <row r="55" spans="38:117" ht="18.75">
      <c r="AL55" s="145"/>
      <c r="AM55" s="145"/>
      <c r="AN55" s="145"/>
      <c r="AO55" s="145"/>
      <c r="AP55" s="145"/>
      <c r="AQ55" s="23"/>
      <c r="AR55" s="144" t="s">
        <v>941</v>
      </c>
      <c r="AS55" s="145">
        <v>429</v>
      </c>
      <c r="AT55" s="145"/>
      <c r="AU55" s="23"/>
      <c r="AV55" s="144"/>
      <c r="AW55" s="145"/>
      <c r="BB55" s="145"/>
      <c r="BD55" s="144"/>
      <c r="BE55" s="145"/>
      <c r="BF55" s="145"/>
      <c r="BH55" s="144" t="s">
        <v>504</v>
      </c>
      <c r="BI55" s="145">
        <v>564</v>
      </c>
      <c r="BJ55" s="145"/>
      <c r="BL55" s="144"/>
      <c r="BM55" s="145"/>
      <c r="BN55" s="145"/>
      <c r="BR55" s="145"/>
      <c r="BT55" s="144" t="s">
        <v>868</v>
      </c>
      <c r="BU55" s="145">
        <v>519</v>
      </c>
      <c r="BX55" s="144" t="s">
        <v>623</v>
      </c>
      <c r="BY55" s="145">
        <v>159</v>
      </c>
      <c r="CB55" s="144"/>
      <c r="CC55" s="145"/>
      <c r="CE55" s="23" t="s">
        <v>306</v>
      </c>
      <c r="CF55" s="144" t="s">
        <v>90</v>
      </c>
      <c r="CG55" s="145">
        <v>585</v>
      </c>
      <c r="CH55" s="145"/>
      <c r="CJ55" s="144"/>
      <c r="CK55" s="145"/>
      <c r="CL55" s="145"/>
      <c r="CN55" s="144" t="s">
        <v>769</v>
      </c>
      <c r="CO55" s="145">
        <v>210</v>
      </c>
      <c r="CP55" s="145"/>
      <c r="CR55" s="144"/>
      <c r="CS55" s="145"/>
      <c r="CV55" s="144" t="s">
        <v>85</v>
      </c>
      <c r="CW55" s="145">
        <v>269</v>
      </c>
      <c r="CZ55" s="144"/>
      <c r="DA55" s="145"/>
      <c r="DD55" s="144"/>
      <c r="DE55" s="145"/>
      <c r="DH55" s="144"/>
      <c r="DI55" s="145"/>
      <c r="DL55" s="144"/>
      <c r="DM55" s="145"/>
    </row>
    <row r="56" spans="38:117" ht="18.75">
      <c r="AL56" s="145"/>
      <c r="AM56" s="145"/>
      <c r="AN56" s="145"/>
      <c r="AO56" s="145"/>
      <c r="AP56" s="145"/>
      <c r="AQ56" s="23"/>
      <c r="AR56" s="144" t="s">
        <v>404</v>
      </c>
      <c r="AS56" s="145">
        <v>430</v>
      </c>
      <c r="AT56" s="145"/>
      <c r="AU56" s="23"/>
      <c r="AV56" s="144"/>
      <c r="AW56" s="145"/>
      <c r="BB56" s="145"/>
      <c r="BD56" s="144"/>
      <c r="BE56" s="145"/>
      <c r="BF56" s="145"/>
      <c r="BH56" s="144" t="s">
        <v>505</v>
      </c>
      <c r="BI56" s="145">
        <v>565</v>
      </c>
      <c r="BJ56" s="145"/>
      <c r="BL56" s="144"/>
      <c r="BM56" s="145"/>
      <c r="BN56" s="145"/>
      <c r="BR56" s="145"/>
      <c r="BT56" s="144" t="s">
        <v>19</v>
      </c>
      <c r="BU56" s="145">
        <v>520</v>
      </c>
      <c r="BX56" s="144" t="s">
        <v>624</v>
      </c>
      <c r="BY56" s="145">
        <v>160</v>
      </c>
      <c r="CB56" s="144"/>
      <c r="CC56" s="145"/>
      <c r="CF56" s="144" t="s">
        <v>826</v>
      </c>
      <c r="CG56" s="145">
        <v>588</v>
      </c>
      <c r="CH56" s="145"/>
      <c r="CJ56" s="144"/>
      <c r="CK56" s="145"/>
      <c r="CL56" s="145"/>
      <c r="CN56" s="144" t="s">
        <v>770</v>
      </c>
      <c r="CO56" s="145">
        <v>211</v>
      </c>
      <c r="CP56" s="145"/>
      <c r="CR56" s="144"/>
      <c r="CS56" s="145"/>
      <c r="CV56" s="144" t="s">
        <v>86</v>
      </c>
      <c r="CW56" s="145">
        <v>270</v>
      </c>
      <c r="CZ56" s="144"/>
      <c r="DA56" s="145"/>
      <c r="DD56" s="144"/>
      <c r="DE56" s="145"/>
      <c r="DH56" s="144"/>
      <c r="DI56" s="145"/>
      <c r="DL56" s="144"/>
      <c r="DM56" s="145"/>
    </row>
    <row r="57" spans="38:117" ht="18.75">
      <c r="AL57" s="145"/>
      <c r="AM57" s="145"/>
      <c r="AN57" s="145"/>
      <c r="AO57" s="145"/>
      <c r="AP57" s="145"/>
      <c r="AQ57" s="23"/>
      <c r="AR57" s="144" t="s">
        <v>405</v>
      </c>
      <c r="AS57" s="145">
        <v>431</v>
      </c>
      <c r="AT57" s="145"/>
      <c r="AU57" s="23"/>
      <c r="AV57" s="144"/>
      <c r="AW57" s="145"/>
      <c r="BB57" s="145"/>
      <c r="BD57" s="144"/>
      <c r="BE57" s="145"/>
      <c r="BF57" s="145"/>
      <c r="BH57" s="144" t="s">
        <v>283</v>
      </c>
      <c r="BI57" s="145">
        <v>566</v>
      </c>
      <c r="BJ57" s="145"/>
      <c r="BL57" s="144"/>
      <c r="BM57" s="145"/>
      <c r="BN57" s="145"/>
      <c r="BR57" s="145"/>
      <c r="BT57" s="144" t="s">
        <v>20</v>
      </c>
      <c r="BU57" s="145">
        <v>521</v>
      </c>
      <c r="BX57" s="144" t="s">
        <v>625</v>
      </c>
      <c r="BY57" s="145">
        <v>161</v>
      </c>
      <c r="CB57" s="144"/>
      <c r="CC57" s="145"/>
      <c r="CF57" s="144" t="s">
        <v>92</v>
      </c>
      <c r="CG57" s="145">
        <v>589</v>
      </c>
      <c r="CH57" s="145"/>
      <c r="CJ57" s="144"/>
      <c r="CK57" s="145"/>
      <c r="CL57" s="145"/>
      <c r="CN57" s="144" t="s">
        <v>771</v>
      </c>
      <c r="CO57" s="145">
        <v>212</v>
      </c>
      <c r="CP57" s="145"/>
      <c r="CR57" s="144"/>
      <c r="CS57" s="145"/>
      <c r="CV57" s="144" t="s">
        <v>87</v>
      </c>
      <c r="CW57" s="145">
        <v>271</v>
      </c>
      <c r="CZ57" s="144"/>
      <c r="DA57" s="145"/>
      <c r="DD57" s="144"/>
      <c r="DE57" s="145"/>
      <c r="DH57" s="144"/>
      <c r="DI57" s="145"/>
      <c r="DL57" s="144"/>
      <c r="DM57" s="145"/>
    </row>
    <row r="58" spans="38:117" ht="18.75">
      <c r="AL58" s="145"/>
      <c r="AM58" s="145"/>
      <c r="AN58" s="145"/>
      <c r="AO58" s="145"/>
      <c r="AP58" s="145"/>
      <c r="AQ58" s="23"/>
      <c r="AR58" s="144" t="s">
        <v>406</v>
      </c>
      <c r="AS58" s="145">
        <v>432</v>
      </c>
      <c r="AT58" s="145"/>
      <c r="AU58" s="23"/>
      <c r="AV58" s="144"/>
      <c r="AW58" s="145"/>
      <c r="BB58" s="145"/>
      <c r="BD58" s="144"/>
      <c r="BE58" s="145"/>
      <c r="BF58" s="145"/>
      <c r="BH58" s="144" t="s">
        <v>506</v>
      </c>
      <c r="BI58" s="145">
        <v>567</v>
      </c>
      <c r="BJ58" s="145"/>
      <c r="BL58" s="144"/>
      <c r="BM58" s="145"/>
      <c r="BN58" s="145"/>
      <c r="BR58" s="145"/>
      <c r="BT58" s="144" t="s">
        <v>21</v>
      </c>
      <c r="BU58" s="145">
        <v>522</v>
      </c>
      <c r="BX58" s="144" t="s">
        <v>626</v>
      </c>
      <c r="BY58" s="145">
        <v>162</v>
      </c>
      <c r="CB58" s="144"/>
      <c r="CC58" s="145"/>
      <c r="CF58" s="4" t="s">
        <v>93</v>
      </c>
      <c r="CG58" s="4">
        <v>768</v>
      </c>
      <c r="CH58" s="145"/>
      <c r="CJ58" s="144"/>
      <c r="CK58" s="145"/>
      <c r="CL58" s="145"/>
      <c r="CN58" s="144" t="s">
        <v>772</v>
      </c>
      <c r="CO58" s="145">
        <v>213</v>
      </c>
      <c r="CP58" s="145"/>
      <c r="CR58" s="144"/>
      <c r="CS58" s="145"/>
      <c r="CV58" s="144" t="s">
        <v>88</v>
      </c>
      <c r="CW58" s="145">
        <v>668</v>
      </c>
      <c r="CZ58" s="144"/>
      <c r="DA58" s="145"/>
      <c r="DD58" s="144"/>
      <c r="DE58" s="145"/>
      <c r="DH58" s="144"/>
      <c r="DI58" s="145"/>
      <c r="DL58" s="144"/>
      <c r="DM58" s="145"/>
    </row>
    <row r="59" spans="38:117" ht="18.75">
      <c r="AL59" s="145"/>
      <c r="AM59" s="145"/>
      <c r="AN59" s="145"/>
      <c r="AO59" s="145"/>
      <c r="AP59" s="145"/>
      <c r="AQ59" s="23"/>
      <c r="AR59" s="144" t="s">
        <v>407</v>
      </c>
      <c r="AS59" s="145">
        <v>433</v>
      </c>
      <c r="AT59" s="145"/>
      <c r="AU59" s="23"/>
      <c r="AV59" s="144"/>
      <c r="AW59" s="145"/>
      <c r="BB59" s="145"/>
      <c r="BD59" s="144"/>
      <c r="BE59" s="145"/>
      <c r="BF59" s="145"/>
      <c r="BH59" s="144" t="s">
        <v>507</v>
      </c>
      <c r="BI59" s="145">
        <v>568</v>
      </c>
      <c r="BJ59" s="145"/>
      <c r="BL59" s="144"/>
      <c r="BM59" s="145"/>
      <c r="BN59" s="145"/>
      <c r="BR59" s="145"/>
      <c r="BT59" s="144" t="s">
        <v>22</v>
      </c>
      <c r="BU59" s="145">
        <v>523</v>
      </c>
      <c r="BX59" s="144" t="s">
        <v>627</v>
      </c>
      <c r="BY59" s="145">
        <v>163</v>
      </c>
      <c r="CB59" s="144"/>
      <c r="CC59" s="145"/>
      <c r="CF59" s="4" t="s">
        <v>796</v>
      </c>
      <c r="CG59" s="4">
        <v>805</v>
      </c>
      <c r="CH59" s="145"/>
      <c r="CJ59" s="144"/>
      <c r="CK59" s="145"/>
      <c r="CL59" s="145"/>
      <c r="CN59" s="144" t="s">
        <v>773</v>
      </c>
      <c r="CO59" s="145">
        <v>214</v>
      </c>
      <c r="CP59" s="145"/>
      <c r="CR59" s="144"/>
      <c r="CS59" s="145"/>
      <c r="CV59" s="4" t="s">
        <v>942</v>
      </c>
      <c r="CW59" s="4">
        <v>929</v>
      </c>
      <c r="CZ59" s="144"/>
      <c r="DA59" s="145"/>
      <c r="DD59" s="144"/>
      <c r="DE59" s="145"/>
      <c r="DH59" s="144"/>
      <c r="DI59" s="145"/>
      <c r="DL59" s="144"/>
      <c r="DM59" s="145"/>
    </row>
    <row r="60" spans="38:117" ht="18.75">
      <c r="AL60" s="145"/>
      <c r="AM60" s="145"/>
      <c r="AN60" s="145"/>
      <c r="AO60" s="145"/>
      <c r="AP60" s="145"/>
      <c r="AQ60" s="23"/>
      <c r="AR60" s="144" t="s">
        <v>408</v>
      </c>
      <c r="AS60" s="145">
        <v>434</v>
      </c>
      <c r="AT60" s="145"/>
      <c r="AU60" s="23"/>
      <c r="AV60" s="144"/>
      <c r="AW60" s="145"/>
      <c r="BB60" s="145"/>
      <c r="BD60" s="144"/>
      <c r="BE60" s="145"/>
      <c r="BF60" s="145"/>
      <c r="BH60" s="144" t="s">
        <v>508</v>
      </c>
      <c r="BI60" s="145">
        <v>569</v>
      </c>
      <c r="BJ60" s="145"/>
      <c r="BL60" s="144"/>
      <c r="BM60" s="145"/>
      <c r="BN60" s="145"/>
      <c r="BR60" s="145"/>
      <c r="BT60" s="144" t="s">
        <v>23</v>
      </c>
      <c r="BU60" s="145">
        <v>524</v>
      </c>
      <c r="BX60" s="144" t="s">
        <v>628</v>
      </c>
      <c r="BY60" s="145">
        <v>164</v>
      </c>
      <c r="CB60" s="144"/>
      <c r="CC60" s="145"/>
      <c r="CF60" s="4" t="s">
        <v>120</v>
      </c>
      <c r="CG60" s="4">
        <v>900</v>
      </c>
      <c r="CH60" s="145"/>
      <c r="CJ60" s="144"/>
      <c r="CK60" s="145"/>
      <c r="CL60" s="145"/>
      <c r="CN60" s="144" t="s">
        <v>774</v>
      </c>
      <c r="CO60" s="145">
        <v>215</v>
      </c>
      <c r="CP60" s="145"/>
      <c r="CR60" s="144"/>
      <c r="CS60" s="145"/>
      <c r="CV60" s="144" t="s">
        <v>966</v>
      </c>
      <c r="CW60" s="145">
        <v>948</v>
      </c>
      <c r="CZ60" s="144"/>
      <c r="DA60" s="145"/>
      <c r="DD60" s="144"/>
      <c r="DE60" s="145"/>
      <c r="DH60" s="144"/>
      <c r="DI60" s="145"/>
      <c r="DL60" s="144"/>
      <c r="DM60" s="145"/>
    </row>
    <row r="61" spans="38:117" ht="18.75">
      <c r="AL61" s="145"/>
      <c r="AM61" s="145"/>
      <c r="AN61" s="145"/>
      <c r="AO61" s="145"/>
      <c r="AP61" s="145"/>
      <c r="AQ61" s="23"/>
      <c r="AR61" s="144" t="s">
        <v>409</v>
      </c>
      <c r="AS61" s="145">
        <v>435</v>
      </c>
      <c r="AT61" s="145"/>
      <c r="AU61" s="23"/>
      <c r="AV61" s="144"/>
      <c r="AW61" s="145"/>
      <c r="BB61" s="145"/>
      <c r="BD61" s="144"/>
      <c r="BE61" s="145"/>
      <c r="BF61" s="145"/>
      <c r="BH61" s="144"/>
      <c r="BI61" s="145"/>
      <c r="BJ61" s="145"/>
      <c r="BL61" s="144"/>
      <c r="BM61" s="145"/>
      <c r="BN61" s="145"/>
      <c r="BR61" s="145"/>
      <c r="BT61" s="144" t="s">
        <v>24</v>
      </c>
      <c r="BU61" s="145">
        <v>525</v>
      </c>
      <c r="BX61" s="144" t="s">
        <v>629</v>
      </c>
      <c r="BY61" s="145">
        <v>165</v>
      </c>
      <c r="CB61" s="144"/>
      <c r="CC61" s="145"/>
      <c r="CF61" s="4" t="s">
        <v>664</v>
      </c>
      <c r="CG61" s="4">
        <v>586</v>
      </c>
      <c r="CH61" s="145"/>
      <c r="CJ61" s="144"/>
      <c r="CK61" s="145"/>
      <c r="CL61" s="145"/>
      <c r="CN61" s="144" t="s">
        <v>775</v>
      </c>
      <c r="CO61" s="145">
        <v>216</v>
      </c>
      <c r="CP61" s="145"/>
      <c r="CR61" s="144"/>
      <c r="CS61" s="145"/>
      <c r="CV61" s="144"/>
      <c r="CW61" s="145"/>
      <c r="CZ61" s="144"/>
      <c r="DA61" s="145"/>
      <c r="DD61" s="144"/>
      <c r="DE61" s="145"/>
      <c r="DH61" s="144"/>
      <c r="DI61" s="145"/>
      <c r="DL61" s="144"/>
      <c r="DM61" s="145"/>
    </row>
    <row r="62" spans="38:117" ht="18.75">
      <c r="AL62" s="145"/>
      <c r="AM62" s="145"/>
      <c r="AN62" s="145"/>
      <c r="AO62" s="145"/>
      <c r="AP62" s="145"/>
      <c r="AQ62" s="23"/>
      <c r="AR62" s="144" t="s">
        <v>410</v>
      </c>
      <c r="AS62" s="145">
        <v>436</v>
      </c>
      <c r="AT62" s="145"/>
      <c r="AU62" s="23"/>
      <c r="AV62" s="144"/>
      <c r="AW62" s="145"/>
      <c r="BB62" s="145"/>
      <c r="BD62" s="144"/>
      <c r="BE62" s="145"/>
      <c r="BF62" s="145"/>
      <c r="BH62" s="144"/>
      <c r="BI62" s="145"/>
      <c r="BJ62" s="145"/>
      <c r="BL62" s="144"/>
      <c r="BM62" s="145"/>
      <c r="BN62" s="145"/>
      <c r="BR62" s="145"/>
      <c r="BT62" s="144" t="s">
        <v>25</v>
      </c>
      <c r="BU62" s="145">
        <v>526</v>
      </c>
      <c r="BX62" s="144" t="s">
        <v>630</v>
      </c>
      <c r="BY62" s="145">
        <v>166</v>
      </c>
      <c r="CB62" s="144"/>
      <c r="CC62" s="145"/>
      <c r="CH62" s="145"/>
      <c r="CJ62" s="144"/>
      <c r="CK62" s="145"/>
      <c r="CL62" s="145"/>
      <c r="CN62" s="144" t="s">
        <v>281</v>
      </c>
      <c r="CO62" s="145">
        <v>217</v>
      </c>
      <c r="CP62" s="145"/>
      <c r="CR62" s="144"/>
      <c r="CS62" s="145"/>
      <c r="CV62" s="144"/>
      <c r="CW62" s="145"/>
      <c r="CZ62" s="144"/>
      <c r="DA62" s="145"/>
      <c r="DD62" s="144"/>
      <c r="DE62" s="145"/>
      <c r="DH62" s="144"/>
      <c r="DI62" s="145"/>
      <c r="DL62" s="144"/>
      <c r="DM62" s="145"/>
    </row>
    <row r="63" spans="38:117" ht="18.75">
      <c r="AL63" s="145"/>
      <c r="AM63" s="145"/>
      <c r="AN63" s="145"/>
      <c r="AO63" s="145"/>
      <c r="AP63" s="145"/>
      <c r="AQ63" s="23"/>
      <c r="AR63" s="144" t="s">
        <v>411</v>
      </c>
      <c r="AS63" s="145">
        <v>437</v>
      </c>
      <c r="AT63" s="145"/>
      <c r="AU63" s="23"/>
      <c r="AV63" s="144"/>
      <c r="AW63" s="145"/>
      <c r="BB63" s="145"/>
      <c r="BD63" s="144"/>
      <c r="BE63" s="145"/>
      <c r="BF63" s="145"/>
      <c r="BH63" s="144"/>
      <c r="BI63" s="145"/>
      <c r="BJ63" s="145"/>
      <c r="BL63" s="144"/>
      <c r="BM63" s="145"/>
      <c r="BN63" s="145"/>
      <c r="BR63" s="145"/>
      <c r="BT63" s="144" t="s">
        <v>26</v>
      </c>
      <c r="BU63" s="145">
        <v>527</v>
      </c>
      <c r="BX63" s="144" t="s">
        <v>631</v>
      </c>
      <c r="BY63" s="145">
        <v>167</v>
      </c>
      <c r="CB63" s="144"/>
      <c r="CC63" s="145"/>
      <c r="CH63" s="145"/>
      <c r="CJ63" s="144"/>
      <c r="CK63" s="145"/>
      <c r="CL63" s="145"/>
      <c r="CN63" s="144" t="s">
        <v>776</v>
      </c>
      <c r="CO63" s="145">
        <v>218</v>
      </c>
      <c r="CP63" s="145"/>
      <c r="CR63" s="144"/>
      <c r="CS63" s="145"/>
      <c r="CV63" s="144"/>
      <c r="CW63" s="145"/>
      <c r="CZ63" s="144"/>
      <c r="DA63" s="145"/>
      <c r="DD63" s="144"/>
      <c r="DE63" s="145"/>
      <c r="DH63" s="144"/>
      <c r="DI63" s="145"/>
      <c r="DL63" s="144"/>
      <c r="DM63" s="145"/>
    </row>
    <row r="64" spans="38:117" ht="18.75">
      <c r="AL64" s="145"/>
      <c r="AM64" s="145"/>
      <c r="AN64" s="145"/>
      <c r="AO64" s="145"/>
      <c r="AP64" s="145"/>
      <c r="AQ64" s="23"/>
      <c r="AR64" s="144" t="s">
        <v>412</v>
      </c>
      <c r="AS64" s="145">
        <v>438</v>
      </c>
      <c r="AT64" s="145"/>
      <c r="AU64" s="23"/>
      <c r="AV64" s="144"/>
      <c r="AW64" s="145"/>
      <c r="BB64" s="145"/>
      <c r="BD64" s="144"/>
      <c r="BE64" s="145"/>
      <c r="BF64" s="145"/>
      <c r="BH64" s="144"/>
      <c r="BI64" s="145"/>
      <c r="BJ64" s="145"/>
      <c r="BL64" s="144"/>
      <c r="BM64" s="145"/>
      <c r="BN64" s="145"/>
      <c r="BR64" s="145"/>
      <c r="BT64" s="144" t="s">
        <v>27</v>
      </c>
      <c r="BU64" s="145">
        <v>528</v>
      </c>
      <c r="BX64" s="144" t="s">
        <v>632</v>
      </c>
      <c r="BY64" s="145">
        <v>168</v>
      </c>
      <c r="CB64" s="144"/>
      <c r="CC64" s="145"/>
      <c r="CH64" s="145"/>
      <c r="CJ64" s="144"/>
      <c r="CK64" s="145"/>
      <c r="CL64" s="145"/>
      <c r="CN64" s="144" t="s">
        <v>777</v>
      </c>
      <c r="CO64" s="145">
        <v>219</v>
      </c>
      <c r="CP64" s="145"/>
      <c r="CR64" s="144"/>
      <c r="CS64" s="145"/>
      <c r="CV64" s="144"/>
      <c r="CW64" s="145"/>
      <c r="CZ64" s="144"/>
      <c r="DA64" s="145"/>
      <c r="DD64" s="144"/>
      <c r="DE64" s="145"/>
      <c r="DH64" s="144"/>
      <c r="DI64" s="145"/>
      <c r="DL64" s="144"/>
      <c r="DM64" s="145"/>
    </row>
    <row r="65" spans="38:117" ht="18.75">
      <c r="AL65" s="145"/>
      <c r="AM65" s="145"/>
      <c r="AN65" s="145"/>
      <c r="AO65" s="145"/>
      <c r="AP65" s="145"/>
      <c r="AQ65" s="23"/>
      <c r="AR65" s="144" t="s">
        <v>413</v>
      </c>
      <c r="AS65" s="145">
        <v>439</v>
      </c>
      <c r="AT65" s="145"/>
      <c r="AU65" s="23"/>
      <c r="AV65" s="144"/>
      <c r="AW65" s="145"/>
      <c r="BB65" s="145"/>
      <c r="BD65" s="144"/>
      <c r="BE65" s="145"/>
      <c r="BF65" s="145"/>
      <c r="BH65" s="144"/>
      <c r="BI65" s="145"/>
      <c r="BJ65" s="145"/>
      <c r="BL65" s="144"/>
      <c r="BM65" s="145"/>
      <c r="BN65" s="145"/>
      <c r="BR65" s="145"/>
      <c r="BT65" s="144" t="s">
        <v>28</v>
      </c>
      <c r="BU65" s="145">
        <v>529</v>
      </c>
      <c r="BX65" s="144" t="s">
        <v>633</v>
      </c>
      <c r="BY65" s="145">
        <v>169</v>
      </c>
      <c r="CB65" s="144"/>
      <c r="CC65" s="145"/>
      <c r="CH65" s="145"/>
      <c r="CJ65" s="144"/>
      <c r="CK65" s="145"/>
      <c r="CL65" s="145"/>
      <c r="CN65" s="144" t="s">
        <v>778</v>
      </c>
      <c r="CO65" s="145">
        <v>220</v>
      </c>
      <c r="CP65" s="145"/>
      <c r="CR65" s="144"/>
      <c r="CS65" s="145"/>
      <c r="CV65" s="144"/>
      <c r="CW65" s="145"/>
      <c r="CZ65" s="144"/>
      <c r="DA65" s="145"/>
      <c r="DD65" s="144"/>
      <c r="DE65" s="145"/>
      <c r="DH65" s="144"/>
      <c r="DI65" s="145"/>
      <c r="DL65" s="144"/>
      <c r="DM65" s="145"/>
    </row>
    <row r="66" spans="38:117" ht="18.75">
      <c r="AL66" s="145"/>
      <c r="AM66" s="145"/>
      <c r="AN66" s="145"/>
      <c r="AO66" s="145"/>
      <c r="AP66" s="145"/>
      <c r="AQ66" s="23"/>
      <c r="AR66" s="144" t="s">
        <v>414</v>
      </c>
      <c r="AS66" s="145">
        <v>440</v>
      </c>
      <c r="AT66" s="145"/>
      <c r="AU66" s="23"/>
      <c r="AV66" s="144"/>
      <c r="AW66" s="145"/>
      <c r="BB66" s="145"/>
      <c r="BD66" s="144"/>
      <c r="BE66" s="145"/>
      <c r="BF66" s="145"/>
      <c r="BH66" s="144"/>
      <c r="BI66" s="145"/>
      <c r="BJ66" s="145"/>
      <c r="BL66" s="144"/>
      <c r="BM66" s="145"/>
      <c r="BN66" s="145"/>
      <c r="BR66" s="145"/>
      <c r="BT66" s="144" t="s">
        <v>29</v>
      </c>
      <c r="BU66" s="145">
        <v>530</v>
      </c>
      <c r="BX66" s="144" t="s">
        <v>634</v>
      </c>
      <c r="BY66" s="145">
        <v>170</v>
      </c>
      <c r="CB66" s="144"/>
      <c r="CC66" s="145"/>
      <c r="CH66" s="145"/>
      <c r="CJ66" s="144"/>
      <c r="CK66" s="145"/>
      <c r="CL66" s="145"/>
      <c r="CN66" s="144" t="s">
        <v>779</v>
      </c>
      <c r="CO66" s="145">
        <v>221</v>
      </c>
      <c r="CP66" s="145"/>
      <c r="CR66" s="144"/>
      <c r="CS66" s="145"/>
      <c r="CV66" s="144"/>
      <c r="CW66" s="145"/>
      <c r="CZ66" s="144"/>
      <c r="DA66" s="145"/>
      <c r="DD66" s="144"/>
      <c r="DE66" s="145"/>
      <c r="DH66" s="144"/>
      <c r="DI66" s="145"/>
      <c r="DL66" s="144"/>
      <c r="DM66" s="145"/>
    </row>
    <row r="67" spans="38:117" ht="18.75">
      <c r="AL67" s="145"/>
      <c r="AM67" s="145"/>
      <c r="AN67" s="145"/>
      <c r="AO67" s="145"/>
      <c r="AP67" s="145"/>
      <c r="AQ67" s="23"/>
      <c r="AR67" s="144" t="s">
        <v>943</v>
      </c>
      <c r="AS67" s="145">
        <v>441</v>
      </c>
      <c r="AT67" s="145"/>
      <c r="AU67" s="23"/>
      <c r="AV67" s="144"/>
      <c r="AW67" s="145"/>
      <c r="BB67" s="145"/>
      <c r="BD67" s="144"/>
      <c r="BE67" s="145"/>
      <c r="BF67" s="145"/>
      <c r="BH67" s="144"/>
      <c r="BI67" s="145"/>
      <c r="BJ67" s="145"/>
      <c r="BL67" s="144"/>
      <c r="BM67" s="145"/>
      <c r="BN67" s="145"/>
      <c r="BR67" s="145"/>
      <c r="BT67" s="144"/>
      <c r="BU67" s="145"/>
      <c r="BX67" s="144" t="s">
        <v>635</v>
      </c>
      <c r="BY67" s="145">
        <v>171</v>
      </c>
      <c r="CB67" s="144"/>
      <c r="CC67" s="145"/>
      <c r="CH67" s="145"/>
      <c r="CJ67" s="144"/>
      <c r="CK67" s="145"/>
      <c r="CL67" s="145"/>
      <c r="CN67" s="144" t="s">
        <v>780</v>
      </c>
      <c r="CO67" s="145">
        <v>222</v>
      </c>
      <c r="CP67" s="145"/>
      <c r="CR67" s="144"/>
      <c r="CS67" s="145"/>
      <c r="CV67" s="144"/>
      <c r="CW67" s="145"/>
      <c r="CZ67" s="144"/>
      <c r="DA67" s="145"/>
      <c r="DD67" s="144"/>
      <c r="DE67" s="145"/>
      <c r="DH67" s="144"/>
      <c r="DI67" s="145"/>
      <c r="DL67" s="144"/>
      <c r="DM67" s="145"/>
    </row>
    <row r="68" spans="38:117" ht="18.75">
      <c r="AL68" s="145"/>
      <c r="AM68" s="145"/>
      <c r="AN68" s="145"/>
      <c r="AO68" s="145"/>
      <c r="AP68" s="145"/>
      <c r="AQ68" s="23"/>
      <c r="AR68" s="144" t="s">
        <v>941</v>
      </c>
      <c r="AS68" s="145">
        <v>442</v>
      </c>
      <c r="AT68" s="145"/>
      <c r="AU68" s="23"/>
      <c r="AV68" s="144"/>
      <c r="AW68" s="145"/>
      <c r="BB68" s="145"/>
      <c r="BD68" s="144"/>
      <c r="BE68" s="145"/>
      <c r="BF68" s="145"/>
      <c r="BJ68" s="145"/>
      <c r="BL68" s="144"/>
      <c r="BM68" s="145"/>
      <c r="BN68" s="145"/>
      <c r="BR68" s="145"/>
      <c r="BT68" s="144"/>
      <c r="BU68" s="145"/>
      <c r="BV68" s="145"/>
      <c r="BX68" s="144" t="s">
        <v>636</v>
      </c>
      <c r="BY68" s="145">
        <v>172</v>
      </c>
      <c r="CB68" s="144"/>
      <c r="CC68" s="145"/>
      <c r="CH68" s="145"/>
      <c r="CJ68" s="144"/>
      <c r="CK68" s="145"/>
      <c r="CL68" s="145"/>
      <c r="CN68" s="144" t="s">
        <v>781</v>
      </c>
      <c r="CO68" s="145">
        <v>223</v>
      </c>
      <c r="CP68" s="145"/>
      <c r="CR68" s="144"/>
      <c r="CS68" s="145"/>
      <c r="CV68" s="144"/>
      <c r="CW68" s="145"/>
      <c r="CZ68" s="144"/>
      <c r="DA68" s="145"/>
      <c r="DD68" s="144"/>
      <c r="DE68" s="145"/>
      <c r="DH68" s="144"/>
      <c r="DI68" s="145"/>
      <c r="DL68" s="144"/>
      <c r="DM68" s="145"/>
    </row>
    <row r="69" spans="38:117" ht="18.75">
      <c r="AL69" s="145"/>
      <c r="AM69" s="145"/>
      <c r="AN69" s="145"/>
      <c r="AO69" s="145"/>
      <c r="AP69" s="145"/>
      <c r="AQ69" s="23"/>
      <c r="AR69" s="144" t="s">
        <v>951</v>
      </c>
      <c r="AS69" s="145">
        <v>443</v>
      </c>
      <c r="AT69" s="145"/>
      <c r="AU69" s="23"/>
      <c r="AV69" s="144"/>
      <c r="AW69" s="145"/>
      <c r="BB69" s="145"/>
      <c r="BD69" s="144"/>
      <c r="BE69" s="145"/>
      <c r="BF69" s="145"/>
      <c r="BJ69" s="145"/>
      <c r="BL69" s="144"/>
      <c r="BM69" s="145"/>
      <c r="BN69" s="145"/>
      <c r="BR69" s="145"/>
      <c r="BT69" s="144"/>
      <c r="BU69" s="145"/>
      <c r="BV69" s="145"/>
      <c r="BX69" s="144" t="s">
        <v>637</v>
      </c>
      <c r="BY69" s="145">
        <v>173</v>
      </c>
      <c r="CB69" s="144"/>
      <c r="CC69" s="145"/>
      <c r="CH69" s="145"/>
      <c r="CJ69" s="144"/>
      <c r="CK69" s="145"/>
      <c r="CL69" s="145"/>
      <c r="CN69" s="144" t="s">
        <v>782</v>
      </c>
      <c r="CO69" s="145">
        <v>224</v>
      </c>
      <c r="CP69" s="145"/>
      <c r="CR69" s="144"/>
      <c r="CS69" s="145"/>
      <c r="CV69" s="144"/>
      <c r="CW69" s="145"/>
      <c r="CZ69" s="144"/>
      <c r="DA69" s="145"/>
      <c r="DD69" s="144"/>
      <c r="DE69" s="145"/>
      <c r="DH69" s="144"/>
      <c r="DI69" s="145"/>
      <c r="DL69" s="144"/>
      <c r="DM69" s="145"/>
    </row>
    <row r="70" spans="38:117" ht="18.75">
      <c r="AL70" s="145"/>
      <c r="AM70" s="145"/>
      <c r="AN70" s="145"/>
      <c r="AO70" s="145"/>
      <c r="AP70" s="145"/>
      <c r="AQ70" s="23"/>
      <c r="AR70" s="144" t="s">
        <v>417</v>
      </c>
      <c r="AS70" s="145">
        <v>446</v>
      </c>
      <c r="AT70" s="145"/>
      <c r="AU70" s="23"/>
      <c r="AV70" s="144"/>
      <c r="AW70" s="145"/>
      <c r="BB70" s="145"/>
      <c r="BD70" s="144"/>
      <c r="BE70" s="145"/>
      <c r="BF70" s="145"/>
      <c r="BJ70" s="145"/>
      <c r="BL70" s="144"/>
      <c r="BM70" s="145"/>
      <c r="BN70" s="145"/>
      <c r="BR70" s="145"/>
      <c r="BT70" s="144"/>
      <c r="BU70" s="145"/>
      <c r="BV70" s="145"/>
      <c r="BX70" s="144" t="s">
        <v>638</v>
      </c>
      <c r="BY70" s="145">
        <v>174</v>
      </c>
      <c r="CB70" s="144"/>
      <c r="CC70" s="145"/>
      <c r="CH70" s="145"/>
      <c r="CJ70" s="144"/>
      <c r="CK70" s="145"/>
      <c r="CL70" s="145"/>
      <c r="CN70" s="144" t="s">
        <v>783</v>
      </c>
      <c r="CO70" s="145">
        <v>225</v>
      </c>
      <c r="CP70" s="145"/>
      <c r="CR70" s="144"/>
      <c r="CS70" s="145"/>
      <c r="CV70" s="144"/>
      <c r="CW70" s="145"/>
      <c r="CZ70" s="144"/>
      <c r="DA70" s="145"/>
      <c r="DD70" s="144"/>
      <c r="DE70" s="145"/>
      <c r="DH70" s="144"/>
      <c r="DI70" s="145"/>
      <c r="DL70" s="144"/>
      <c r="DM70" s="145"/>
    </row>
    <row r="71" spans="38:117" ht="18.75">
      <c r="AL71" s="145"/>
      <c r="AM71" s="145"/>
      <c r="AN71" s="145"/>
      <c r="AO71" s="145"/>
      <c r="AP71" s="145"/>
      <c r="AQ71" s="23"/>
      <c r="AR71" s="144" t="s">
        <v>418</v>
      </c>
      <c r="AS71" s="145">
        <v>447</v>
      </c>
      <c r="AT71" s="145"/>
      <c r="AU71" s="23"/>
      <c r="AV71" s="144"/>
      <c r="AW71" s="145"/>
      <c r="BB71" s="145"/>
      <c r="BD71" s="144"/>
      <c r="BE71" s="145"/>
      <c r="BF71" s="145"/>
      <c r="BJ71" s="145"/>
      <c r="BL71" s="144"/>
      <c r="BM71" s="145"/>
      <c r="BN71" s="145"/>
      <c r="BR71" s="145"/>
      <c r="BT71" s="144"/>
      <c r="BU71" s="145"/>
      <c r="BV71" s="145"/>
      <c r="BX71" s="144" t="s">
        <v>639</v>
      </c>
      <c r="BY71" s="145">
        <v>272</v>
      </c>
      <c r="CB71" s="144"/>
      <c r="CC71" s="145"/>
      <c r="CH71" s="145"/>
      <c r="CJ71" s="144"/>
      <c r="CK71" s="145"/>
      <c r="CL71" s="145"/>
      <c r="CN71" s="144" t="s">
        <v>784</v>
      </c>
      <c r="CO71" s="145">
        <v>226</v>
      </c>
      <c r="CP71" s="145"/>
      <c r="CR71" s="144"/>
      <c r="CS71" s="145"/>
      <c r="CV71" s="144"/>
      <c r="CW71" s="145"/>
      <c r="CZ71" s="144"/>
      <c r="DA71" s="145"/>
      <c r="DD71" s="144"/>
      <c r="DE71" s="145"/>
      <c r="DH71" s="144"/>
      <c r="DI71" s="145"/>
      <c r="DL71" s="144"/>
      <c r="DM71" s="145"/>
    </row>
    <row r="72" spans="38:117" ht="18.75">
      <c r="AL72" s="145"/>
      <c r="AM72" s="145"/>
      <c r="AN72" s="145"/>
      <c r="AO72" s="145"/>
      <c r="AP72" s="145"/>
      <c r="AQ72" s="23"/>
      <c r="AR72" s="144" t="s">
        <v>419</v>
      </c>
      <c r="AS72" s="145">
        <v>448</v>
      </c>
      <c r="AT72" s="145"/>
      <c r="AU72" s="23"/>
      <c r="AV72" s="144"/>
      <c r="AW72" s="145"/>
      <c r="BB72" s="145"/>
      <c r="BD72" s="144"/>
      <c r="BE72" s="145"/>
      <c r="BF72" s="145"/>
      <c r="BJ72" s="145"/>
      <c r="BL72" s="144"/>
      <c r="BM72" s="145"/>
      <c r="BN72" s="145"/>
      <c r="BR72" s="145"/>
      <c r="BT72" s="144"/>
      <c r="BU72" s="145"/>
      <c r="BV72" s="145"/>
      <c r="BX72" s="144" t="s">
        <v>640</v>
      </c>
      <c r="BY72" s="145">
        <v>273</v>
      </c>
      <c r="CB72" s="144"/>
      <c r="CC72" s="145"/>
      <c r="CH72" s="145"/>
      <c r="CJ72" s="144"/>
      <c r="CK72" s="145"/>
      <c r="CL72" s="145"/>
      <c r="CN72" s="144" t="s">
        <v>785</v>
      </c>
      <c r="CO72" s="145">
        <v>227</v>
      </c>
      <c r="CP72" s="145"/>
      <c r="CR72" s="144"/>
      <c r="CS72" s="145"/>
      <c r="CV72" s="144"/>
      <c r="CW72" s="145"/>
      <c r="CZ72" s="144"/>
      <c r="DA72" s="145"/>
      <c r="DD72" s="144"/>
      <c r="DE72" s="145"/>
      <c r="DH72" s="144"/>
      <c r="DI72" s="145"/>
      <c r="DL72" s="144"/>
      <c r="DM72" s="145"/>
    </row>
    <row r="73" spans="38:117" ht="18.75">
      <c r="AL73" s="145"/>
      <c r="AM73" s="145"/>
      <c r="AN73" s="145"/>
      <c r="AO73" s="145"/>
      <c r="AP73" s="145"/>
      <c r="AQ73" s="23"/>
      <c r="AR73" s="144" t="s">
        <v>420</v>
      </c>
      <c r="AS73" s="145">
        <v>449</v>
      </c>
      <c r="AT73" s="145"/>
      <c r="AU73" s="23"/>
      <c r="AV73" s="144"/>
      <c r="AW73" s="145"/>
      <c r="BB73" s="145"/>
      <c r="BD73" s="144"/>
      <c r="BE73" s="145"/>
      <c r="BF73" s="145"/>
      <c r="BJ73" s="145"/>
      <c r="BL73" s="144"/>
      <c r="BM73" s="145"/>
      <c r="BN73" s="145"/>
      <c r="BR73" s="145"/>
      <c r="BT73" s="144"/>
      <c r="BU73" s="145"/>
      <c r="BV73" s="145"/>
      <c r="BX73" s="144" t="s">
        <v>641</v>
      </c>
      <c r="BY73" s="145">
        <v>274</v>
      </c>
      <c r="CB73" s="144"/>
      <c r="CC73" s="145"/>
      <c r="CH73" s="145"/>
      <c r="CJ73" s="144"/>
      <c r="CK73" s="145"/>
      <c r="CL73" s="145"/>
      <c r="CN73" s="144" t="s">
        <v>570</v>
      </c>
      <c r="CO73" s="145">
        <v>228</v>
      </c>
      <c r="CP73" s="145"/>
      <c r="CR73" s="144"/>
      <c r="CS73" s="145"/>
      <c r="CV73" s="144"/>
      <c r="CW73" s="145"/>
      <c r="CZ73" s="144"/>
      <c r="DA73" s="145"/>
      <c r="DD73" s="144"/>
      <c r="DE73" s="145"/>
      <c r="DH73" s="144"/>
      <c r="DI73" s="145"/>
      <c r="DL73" s="144"/>
      <c r="DM73" s="145"/>
    </row>
    <row r="74" spans="38:117" ht="18.75">
      <c r="AL74" s="145"/>
      <c r="AM74" s="145"/>
      <c r="AN74" s="145"/>
      <c r="AO74" s="145"/>
      <c r="AP74" s="145"/>
      <c r="AQ74" s="23"/>
      <c r="AR74" s="144" t="s">
        <v>421</v>
      </c>
      <c r="AS74" s="145">
        <v>450</v>
      </c>
      <c r="AT74" s="145"/>
      <c r="AU74" s="23"/>
      <c r="AV74" s="144"/>
      <c r="AW74" s="145"/>
      <c r="BB74" s="145"/>
      <c r="BD74" s="144"/>
      <c r="BE74" s="145"/>
      <c r="BF74" s="145"/>
      <c r="BJ74" s="145"/>
      <c r="BL74" s="144"/>
      <c r="BM74" s="145"/>
      <c r="BN74" s="145"/>
      <c r="BR74" s="145"/>
      <c r="BT74" s="144"/>
      <c r="BU74" s="145"/>
      <c r="BV74" s="145"/>
      <c r="BX74" s="144" t="s">
        <v>642</v>
      </c>
      <c r="BY74" s="145">
        <v>275</v>
      </c>
      <c r="CB74" s="144"/>
      <c r="CC74" s="145"/>
      <c r="CH74" s="145"/>
      <c r="CJ74" s="144"/>
      <c r="CK74" s="145"/>
      <c r="CL74" s="145"/>
      <c r="CN74" s="144" t="s">
        <v>786</v>
      </c>
      <c r="CO74" s="145">
        <v>229</v>
      </c>
      <c r="CP74" s="145"/>
      <c r="CR74" s="144"/>
      <c r="CS74" s="145"/>
      <c r="CV74" s="144"/>
      <c r="CW74" s="145"/>
      <c r="CZ74" s="144"/>
      <c r="DA74" s="145"/>
      <c r="DD74" s="144"/>
      <c r="DE74" s="145"/>
      <c r="DH74" s="144"/>
      <c r="DI74" s="145"/>
      <c r="DL74" s="144"/>
      <c r="DM74" s="145"/>
    </row>
    <row r="75" spans="38:117" ht="18.75">
      <c r="AL75" s="145"/>
      <c r="AM75" s="145"/>
      <c r="AN75" s="145"/>
      <c r="AO75" s="145"/>
      <c r="AP75" s="145"/>
      <c r="AQ75" s="23"/>
      <c r="AR75" s="144" t="s">
        <v>422</v>
      </c>
      <c r="AS75" s="145">
        <v>451</v>
      </c>
      <c r="AT75" s="145"/>
      <c r="AU75" s="23"/>
      <c r="AV75" s="144"/>
      <c r="AW75" s="145"/>
      <c r="BB75" s="145"/>
      <c r="BD75" s="144"/>
      <c r="BE75" s="145"/>
      <c r="BF75" s="145"/>
      <c r="BJ75" s="145"/>
      <c r="BL75" s="144"/>
      <c r="BM75" s="145"/>
      <c r="BN75" s="145"/>
      <c r="BR75" s="145"/>
      <c r="BT75" s="144"/>
      <c r="BU75" s="145"/>
      <c r="BV75" s="145"/>
      <c r="BX75" s="144" t="s">
        <v>643</v>
      </c>
      <c r="BY75" s="145">
        <v>669</v>
      </c>
      <c r="CB75" s="144"/>
      <c r="CC75" s="145"/>
      <c r="CH75" s="145"/>
      <c r="CJ75" s="144"/>
      <c r="CK75" s="145"/>
      <c r="CL75" s="145"/>
      <c r="CN75" s="144" t="s">
        <v>18</v>
      </c>
      <c r="CO75" s="145" t="s">
        <v>835</v>
      </c>
      <c r="CR75" s="144"/>
      <c r="CS75" s="145"/>
      <c r="CV75" s="144"/>
      <c r="CW75" s="145"/>
      <c r="CZ75" s="144"/>
      <c r="DA75" s="145"/>
      <c r="DD75" s="144"/>
      <c r="DE75" s="145"/>
      <c r="DH75" s="144"/>
      <c r="DI75" s="145"/>
      <c r="DL75" s="144"/>
      <c r="DM75" s="145"/>
    </row>
    <row r="76" spans="38:117" ht="18.75">
      <c r="AL76" s="145"/>
      <c r="AM76" s="145"/>
      <c r="AN76" s="145"/>
      <c r="AO76" s="145"/>
      <c r="AP76" s="145"/>
      <c r="AQ76" s="23"/>
      <c r="AR76" s="144" t="s">
        <v>423</v>
      </c>
      <c r="AS76" s="145">
        <v>667</v>
      </c>
      <c r="AT76" s="145"/>
      <c r="AU76" s="23"/>
      <c r="AV76" s="144"/>
      <c r="AW76" s="145"/>
      <c r="BB76" s="145"/>
      <c r="BD76" s="144"/>
      <c r="BE76" s="145"/>
      <c r="BF76" s="145"/>
      <c r="BJ76" s="145"/>
      <c r="BL76" s="144"/>
      <c r="BM76" s="145"/>
      <c r="BN76" s="145"/>
      <c r="BR76" s="145"/>
      <c r="BT76" s="144"/>
      <c r="BU76" s="145"/>
      <c r="BV76" s="145"/>
      <c r="BX76" s="144" t="s">
        <v>644</v>
      </c>
      <c r="BY76" s="145">
        <v>670</v>
      </c>
      <c r="CB76" s="144"/>
      <c r="CC76" s="145"/>
      <c r="CH76" s="145"/>
      <c r="CJ76" s="144"/>
      <c r="CK76" s="145"/>
      <c r="CL76" s="145"/>
      <c r="CN76" s="144"/>
      <c r="CO76" s="145"/>
      <c r="CR76" s="144"/>
      <c r="CS76" s="145"/>
      <c r="CV76" s="144"/>
      <c r="CW76" s="145"/>
      <c r="CZ76" s="144"/>
      <c r="DA76" s="145"/>
      <c r="DD76" s="144"/>
      <c r="DE76" s="145"/>
      <c r="DH76" s="144"/>
      <c r="DI76" s="145"/>
      <c r="DL76" s="144"/>
      <c r="DM76" s="145"/>
    </row>
    <row r="77" spans="38:117" ht="18.75">
      <c r="AL77" s="145"/>
      <c r="AM77" s="145"/>
      <c r="AN77" s="145"/>
      <c r="AO77" s="145"/>
      <c r="AP77" s="145"/>
      <c r="AQ77" s="23"/>
      <c r="AR77" s="144" t="s">
        <v>424</v>
      </c>
      <c r="AS77" s="145">
        <v>765</v>
      </c>
      <c r="AT77" s="145"/>
      <c r="AU77" s="23"/>
      <c r="AV77" s="144"/>
      <c r="AW77" s="145"/>
      <c r="BB77" s="145"/>
      <c r="BD77" s="144"/>
      <c r="BE77" s="145"/>
      <c r="BF77" s="145"/>
      <c r="BJ77" s="145"/>
      <c r="BL77" s="144"/>
      <c r="BM77" s="145"/>
      <c r="BN77" s="145"/>
      <c r="BR77" s="145"/>
      <c r="BT77" s="144"/>
      <c r="BU77" s="145"/>
      <c r="BV77" s="145"/>
      <c r="BX77" s="144" t="s">
        <v>645</v>
      </c>
      <c r="BY77" s="145">
        <v>763</v>
      </c>
      <c r="CB77" s="144"/>
      <c r="CC77" s="145"/>
      <c r="CH77" s="145"/>
      <c r="CJ77" s="144"/>
      <c r="CK77" s="145"/>
      <c r="CL77" s="145"/>
      <c r="CN77" s="144"/>
      <c r="CO77" s="145"/>
      <c r="CR77" s="144"/>
      <c r="CS77" s="145"/>
      <c r="CV77" s="144"/>
      <c r="CW77" s="145"/>
      <c r="CZ77" s="144"/>
      <c r="DA77" s="145"/>
      <c r="DD77" s="144"/>
      <c r="DE77" s="145"/>
      <c r="DH77" s="144"/>
      <c r="DI77" s="145"/>
      <c r="DL77" s="144"/>
      <c r="DM77" s="145"/>
    </row>
    <row r="78" spans="38:117" ht="18.75">
      <c r="AL78" s="145"/>
      <c r="AM78" s="145"/>
      <c r="AN78" s="145"/>
      <c r="AO78" s="145"/>
      <c r="AP78" s="145"/>
      <c r="AQ78" s="23"/>
      <c r="AR78" s="144" t="s">
        <v>425</v>
      </c>
      <c r="AS78" s="145">
        <v>830</v>
      </c>
      <c r="AT78" s="145"/>
      <c r="AU78" s="23"/>
      <c r="AV78" s="144"/>
      <c r="AW78" s="145"/>
      <c r="BB78" s="145"/>
      <c r="BD78" s="144"/>
      <c r="BE78" s="145"/>
      <c r="BF78" s="145"/>
      <c r="BH78" s="144"/>
      <c r="BI78" s="145"/>
      <c r="BJ78" s="145"/>
      <c r="BL78" s="144"/>
      <c r="BM78" s="145"/>
      <c r="BN78" s="145"/>
      <c r="BR78" s="145"/>
      <c r="BT78" s="144"/>
      <c r="BU78" s="145"/>
      <c r="BV78" s="145"/>
      <c r="BX78" s="144" t="s">
        <v>646</v>
      </c>
      <c r="BY78" s="145">
        <v>764</v>
      </c>
      <c r="CB78" s="144"/>
      <c r="CC78" s="145"/>
      <c r="CH78" s="145"/>
      <c r="CJ78" s="144"/>
      <c r="CK78" s="145"/>
      <c r="CL78" s="145"/>
      <c r="CN78" s="144"/>
      <c r="CO78" s="145"/>
      <c r="CR78" s="144"/>
      <c r="CS78" s="145"/>
      <c r="CV78" s="144"/>
      <c r="CW78" s="145"/>
      <c r="CZ78" s="144"/>
      <c r="DA78" s="145"/>
      <c r="DD78" s="144"/>
      <c r="DE78" s="145"/>
      <c r="DH78" s="144"/>
      <c r="DI78" s="145"/>
      <c r="DL78" s="144"/>
      <c r="DM78" s="145"/>
    </row>
    <row r="79" spans="38:117" ht="18.75">
      <c r="AL79" s="145"/>
      <c r="AM79" s="145"/>
      <c r="AN79" s="145"/>
      <c r="AO79" s="145"/>
      <c r="AP79" s="145"/>
      <c r="AQ79" s="23"/>
      <c r="AR79" s="144" t="s">
        <v>426</v>
      </c>
      <c r="AS79" s="145">
        <v>861</v>
      </c>
      <c r="AT79" s="145"/>
      <c r="AU79" s="23"/>
      <c r="AV79" s="144"/>
      <c r="AW79" s="145"/>
      <c r="BB79" s="145"/>
      <c r="BD79" s="144"/>
      <c r="BE79" s="145"/>
      <c r="BF79" s="145"/>
      <c r="BH79" s="144"/>
      <c r="BI79" s="145"/>
      <c r="BJ79" s="145"/>
      <c r="BL79" s="144"/>
      <c r="BM79" s="145"/>
      <c r="BN79" s="145"/>
      <c r="BR79" s="145"/>
      <c r="BT79" s="144"/>
      <c r="BU79" s="145"/>
      <c r="BV79" s="145"/>
      <c r="BX79" s="4" t="s">
        <v>647</v>
      </c>
      <c r="BY79" s="4">
        <v>838</v>
      </c>
      <c r="CB79" s="144"/>
      <c r="CC79" s="145"/>
      <c r="CH79" s="145"/>
      <c r="CJ79" s="144"/>
      <c r="CK79" s="145"/>
      <c r="CL79" s="145"/>
      <c r="CO79" s="149"/>
      <c r="CR79" s="144"/>
      <c r="CS79" s="145"/>
      <c r="CV79" s="144"/>
      <c r="CW79" s="145"/>
      <c r="CZ79" s="144"/>
      <c r="DA79" s="145"/>
      <c r="DD79" s="144"/>
      <c r="DE79" s="145"/>
      <c r="DH79" s="144"/>
      <c r="DI79" s="145"/>
      <c r="DL79" s="144"/>
      <c r="DM79" s="145"/>
    </row>
    <row r="80" spans="38:117" ht="18.75">
      <c r="AL80" s="145"/>
      <c r="AM80" s="145"/>
      <c r="AN80" s="145"/>
      <c r="AO80" s="145"/>
      <c r="AP80" s="145"/>
      <c r="AQ80" s="23"/>
      <c r="AR80" s="144"/>
      <c r="AS80" s="145"/>
      <c r="AT80" s="145"/>
      <c r="AU80" s="23"/>
      <c r="AV80" s="144"/>
      <c r="AW80" s="145"/>
      <c r="BB80" s="145"/>
      <c r="BD80" s="144"/>
      <c r="BE80" s="145"/>
      <c r="BF80" s="145"/>
      <c r="BH80" s="144"/>
      <c r="BI80" s="145"/>
      <c r="BJ80" s="145"/>
      <c r="BL80" s="144"/>
      <c r="BM80" s="145"/>
      <c r="BN80" s="145"/>
      <c r="BR80" s="145"/>
      <c r="BT80" s="144"/>
      <c r="BU80" s="145"/>
      <c r="BV80" s="145"/>
      <c r="BX80" s="4" t="s">
        <v>944</v>
      </c>
      <c r="BY80" s="4">
        <v>921</v>
      </c>
      <c r="CH80" s="145"/>
      <c r="CL80" s="145"/>
      <c r="CO80" s="149"/>
      <c r="CR80" s="144"/>
      <c r="CS80" s="145"/>
      <c r="CV80" s="144"/>
      <c r="CW80" s="145"/>
      <c r="CZ80" s="144"/>
      <c r="DA80" s="145"/>
      <c r="DD80" s="144"/>
      <c r="DE80" s="145"/>
      <c r="DH80" s="144"/>
      <c r="DI80" s="145"/>
      <c r="DL80" s="144"/>
      <c r="DM80" s="145"/>
    </row>
    <row r="81" spans="38:117" ht="18.75">
      <c r="AL81" s="145"/>
      <c r="AM81" s="145"/>
      <c r="AN81" s="145"/>
      <c r="AO81" s="145"/>
      <c r="AP81" s="145"/>
      <c r="AQ81" s="23"/>
      <c r="AT81" s="145"/>
      <c r="AU81" s="23"/>
      <c r="AV81" s="144"/>
      <c r="AW81" s="145"/>
      <c r="BB81" s="145"/>
      <c r="BD81" s="144"/>
      <c r="BE81" s="145"/>
      <c r="BF81" s="145"/>
      <c r="BH81" s="144"/>
      <c r="BI81" s="145"/>
      <c r="BJ81" s="145"/>
      <c r="BL81" s="144"/>
      <c r="BM81" s="145"/>
      <c r="BN81" s="145"/>
      <c r="BR81" s="145"/>
      <c r="BT81" s="144"/>
      <c r="BU81" s="145"/>
      <c r="BV81" s="145"/>
      <c r="CH81" s="145"/>
      <c r="CL81" s="145"/>
      <c r="CO81" s="149"/>
      <c r="CR81" s="144"/>
      <c r="CS81" s="145"/>
      <c r="CV81" s="144"/>
      <c r="CW81" s="145"/>
      <c r="CZ81" s="144"/>
      <c r="DA81" s="145"/>
      <c r="DD81" s="144"/>
      <c r="DE81" s="145"/>
      <c r="DH81" s="144"/>
      <c r="DI81" s="145"/>
      <c r="DL81" s="144"/>
      <c r="DM81" s="145"/>
    </row>
    <row r="82" spans="38:117" ht="18.75">
      <c r="AL82" s="145"/>
      <c r="AM82" s="145"/>
      <c r="AN82" s="145"/>
      <c r="AO82" s="145"/>
      <c r="AP82" s="145"/>
      <c r="AQ82" s="23"/>
      <c r="AU82" s="23"/>
      <c r="BB82" s="145"/>
      <c r="BD82" s="144"/>
      <c r="BE82" s="145"/>
      <c r="BF82" s="145"/>
      <c r="BH82" s="144"/>
      <c r="BI82" s="145"/>
      <c r="BJ82" s="145"/>
      <c r="BL82" s="144"/>
      <c r="BM82" s="145"/>
      <c r="BN82" s="145"/>
      <c r="BR82" s="145"/>
      <c r="BT82" s="144"/>
      <c r="BU82" s="145"/>
      <c r="BV82" s="145"/>
      <c r="CH82" s="145"/>
      <c r="CL82" s="145"/>
      <c r="CO82" s="149"/>
      <c r="CR82" s="144"/>
      <c r="CS82" s="145"/>
      <c r="CZ82" s="144"/>
      <c r="DA82" s="145"/>
      <c r="DD82" s="144"/>
      <c r="DE82" s="145"/>
      <c r="DH82" s="144"/>
      <c r="DI82" s="145"/>
      <c r="DL82" s="144"/>
      <c r="DM82" s="145"/>
    </row>
    <row r="83" spans="38:117" ht="18.75">
      <c r="AL83" s="145"/>
      <c r="AM83" s="145"/>
      <c r="AN83" s="145"/>
      <c r="AO83" s="145"/>
      <c r="AP83" s="145"/>
      <c r="AQ83" s="23"/>
      <c r="AU83" s="23"/>
      <c r="BB83" s="145"/>
      <c r="BD83" s="144"/>
      <c r="BE83" s="145"/>
      <c r="BF83" s="145"/>
      <c r="BH83" s="144"/>
      <c r="BI83" s="145"/>
      <c r="BJ83" s="145"/>
      <c r="BL83" s="144"/>
      <c r="BM83" s="145"/>
      <c r="BN83" s="145"/>
      <c r="BR83" s="145"/>
      <c r="BT83" s="144"/>
      <c r="BU83" s="145"/>
      <c r="BV83" s="145"/>
      <c r="CH83" s="145"/>
      <c r="CL83" s="145"/>
      <c r="CR83" s="144"/>
      <c r="CS83" s="145"/>
      <c r="CZ83" s="144"/>
      <c r="DA83" s="145"/>
      <c r="DD83" s="144"/>
      <c r="DE83" s="145"/>
      <c r="DH83" s="144"/>
      <c r="DI83" s="145"/>
      <c r="DL83" s="144"/>
      <c r="DM83" s="145"/>
    </row>
    <row r="84" spans="38:117" ht="18.75">
      <c r="AL84" s="145"/>
      <c r="AM84" s="145"/>
      <c r="AN84" s="145"/>
      <c r="AO84" s="145"/>
      <c r="AP84" s="145"/>
      <c r="AQ84" s="23"/>
      <c r="AU84" s="23"/>
      <c r="BB84" s="145"/>
      <c r="BD84" s="144"/>
      <c r="BE84" s="145"/>
      <c r="BF84" s="145"/>
      <c r="BH84" s="144"/>
      <c r="BI84" s="145"/>
      <c r="BJ84" s="145"/>
      <c r="BL84" s="144"/>
      <c r="BM84" s="145"/>
      <c r="BN84" s="145"/>
      <c r="BR84" s="145"/>
      <c r="BT84" s="144"/>
      <c r="BU84" s="145"/>
      <c r="BV84" s="145"/>
      <c r="CH84" s="145"/>
      <c r="CL84" s="145"/>
      <c r="CR84" s="144"/>
      <c r="CS84" s="145"/>
      <c r="CZ84" s="144"/>
      <c r="DA84" s="145"/>
      <c r="DD84" s="144"/>
      <c r="DE84" s="145"/>
      <c r="DH84" s="144"/>
      <c r="DI84" s="145"/>
      <c r="DL84" s="144"/>
      <c r="DM84" s="145"/>
    </row>
    <row r="85" spans="38:117" ht="18.75">
      <c r="AL85" s="145"/>
      <c r="AM85" s="145"/>
      <c r="AN85" s="145"/>
      <c r="AO85" s="145"/>
      <c r="AP85" s="145"/>
      <c r="AQ85" s="23"/>
      <c r="AR85" s="145"/>
      <c r="AS85" s="145"/>
      <c r="AU85" s="23"/>
      <c r="BB85" s="145"/>
      <c r="BD85" s="144"/>
      <c r="BE85" s="145"/>
      <c r="BF85" s="145"/>
      <c r="BH85" s="144"/>
      <c r="BI85" s="145"/>
      <c r="BJ85" s="145"/>
      <c r="BL85" s="144"/>
      <c r="BM85" s="145"/>
      <c r="BN85" s="145"/>
      <c r="BR85" s="145"/>
      <c r="BT85" s="144"/>
      <c r="BU85" s="145"/>
      <c r="BV85" s="145"/>
      <c r="CH85" s="145"/>
      <c r="CL85" s="145"/>
      <c r="CR85" s="144"/>
      <c r="CS85" s="145"/>
      <c r="CZ85" s="144"/>
      <c r="DA85" s="145"/>
      <c r="DD85" s="144"/>
      <c r="DE85" s="145"/>
      <c r="DH85" s="144"/>
      <c r="DI85" s="145"/>
      <c r="DL85" s="144"/>
      <c r="DM85" s="145"/>
    </row>
    <row r="86" spans="38:117" ht="18.75">
      <c r="AL86" s="145"/>
      <c r="AM86" s="145"/>
      <c r="AN86" s="145"/>
      <c r="AO86" s="145"/>
      <c r="AP86" s="145"/>
      <c r="AQ86" s="145"/>
      <c r="AR86" s="145"/>
      <c r="AS86" s="145"/>
      <c r="AT86" s="145"/>
      <c r="AU86" s="145"/>
      <c r="AV86" s="145"/>
      <c r="AW86" s="145"/>
      <c r="BB86" s="145"/>
      <c r="BD86" s="144"/>
      <c r="BE86" s="145"/>
      <c r="BF86" s="145"/>
      <c r="BH86" s="144"/>
      <c r="BI86" s="145"/>
      <c r="BJ86" s="145"/>
      <c r="BL86" s="144"/>
      <c r="BM86" s="145"/>
      <c r="BN86" s="145"/>
      <c r="BR86" s="145"/>
      <c r="BT86" s="144"/>
      <c r="BU86" s="145"/>
      <c r="BV86" s="145"/>
      <c r="CH86" s="145"/>
      <c r="CL86" s="145"/>
      <c r="CR86" s="144"/>
      <c r="CS86" s="145"/>
      <c r="CZ86" s="144"/>
      <c r="DA86" s="145"/>
      <c r="DD86" s="144"/>
      <c r="DE86" s="145"/>
      <c r="DH86" s="144"/>
      <c r="DI86" s="145"/>
      <c r="DL86" s="144"/>
      <c r="DM86" s="145"/>
    </row>
    <row r="87" spans="38:117" ht="18.75">
      <c r="AL87" s="145"/>
      <c r="AM87" s="145"/>
      <c r="AN87" s="145"/>
      <c r="AO87" s="145"/>
      <c r="AP87" s="145"/>
      <c r="AQ87" s="145"/>
      <c r="AR87" s="145"/>
      <c r="AS87" s="145"/>
      <c r="AT87" s="145"/>
      <c r="AU87" s="145"/>
      <c r="AV87" s="145"/>
      <c r="AW87" s="145"/>
      <c r="BB87" s="145"/>
      <c r="BD87" s="144"/>
      <c r="BE87" s="145"/>
      <c r="BF87" s="145"/>
      <c r="BH87" s="144"/>
      <c r="BI87" s="145"/>
      <c r="BJ87" s="145"/>
      <c r="BL87" s="144"/>
      <c r="BM87" s="145"/>
      <c r="BN87" s="145"/>
      <c r="BR87" s="145"/>
      <c r="BT87" s="144"/>
      <c r="BU87" s="145"/>
      <c r="BV87" s="145"/>
      <c r="BX87" s="144"/>
      <c r="BY87" s="145"/>
      <c r="CH87" s="145"/>
      <c r="CL87" s="145"/>
      <c r="CR87" s="144"/>
      <c r="CS87" s="145"/>
      <c r="CZ87" s="144"/>
      <c r="DA87" s="145"/>
      <c r="DD87" s="144"/>
      <c r="DE87" s="145"/>
      <c r="DH87" s="144"/>
      <c r="DI87" s="145"/>
      <c r="DL87" s="144"/>
      <c r="DM87" s="145"/>
    </row>
    <row r="88" spans="38:117" ht="18.75">
      <c r="AL88" s="145"/>
      <c r="AM88" s="145"/>
      <c r="AN88" s="145"/>
      <c r="AO88" s="145"/>
      <c r="AP88" s="145"/>
      <c r="AQ88" s="145"/>
      <c r="AR88" s="145"/>
      <c r="AS88" s="145"/>
      <c r="AT88" s="145"/>
      <c r="AU88" s="145"/>
      <c r="AV88" s="145"/>
      <c r="AW88" s="145"/>
      <c r="BB88" s="145"/>
      <c r="BD88" s="144"/>
      <c r="BE88" s="145"/>
      <c r="BF88" s="145"/>
      <c r="BH88" s="144"/>
      <c r="BI88" s="145"/>
      <c r="BJ88" s="145"/>
      <c r="BL88" s="144"/>
      <c r="BM88" s="145"/>
      <c r="BN88" s="145"/>
      <c r="BR88" s="145"/>
      <c r="BT88" s="144"/>
      <c r="BU88" s="145"/>
      <c r="BV88" s="145"/>
      <c r="BX88" s="144"/>
      <c r="BY88" s="145"/>
      <c r="CB88" s="144"/>
      <c r="CC88" s="145"/>
      <c r="CH88" s="145"/>
      <c r="CJ88" s="144"/>
      <c r="CK88" s="145"/>
      <c r="CL88" s="145"/>
      <c r="CR88" s="144"/>
      <c r="CS88" s="145"/>
      <c r="CZ88" s="144"/>
      <c r="DA88" s="145"/>
      <c r="DD88" s="144"/>
      <c r="DE88" s="145"/>
      <c r="DH88" s="144"/>
      <c r="DI88" s="145"/>
      <c r="DL88" s="144"/>
      <c r="DM88" s="145"/>
    </row>
    <row r="89" spans="38:117" ht="18.75">
      <c r="AL89" s="145"/>
      <c r="AM89" s="145"/>
      <c r="AN89" s="145"/>
      <c r="AO89" s="145"/>
      <c r="AP89" s="145"/>
      <c r="AQ89" s="145"/>
      <c r="AR89" s="145"/>
      <c r="AS89" s="145"/>
      <c r="AT89" s="145"/>
      <c r="AU89" s="145"/>
      <c r="AV89" s="145"/>
      <c r="AW89" s="145"/>
      <c r="BB89" s="145"/>
      <c r="BD89" s="144"/>
      <c r="BE89" s="145"/>
      <c r="BF89" s="145"/>
      <c r="BH89" s="144"/>
      <c r="BI89" s="145"/>
      <c r="BJ89" s="145"/>
      <c r="BL89" s="144"/>
      <c r="BM89" s="145"/>
      <c r="BN89" s="145"/>
      <c r="BR89" s="145"/>
      <c r="BT89" s="144"/>
      <c r="BU89" s="145"/>
      <c r="BV89" s="145"/>
      <c r="BX89" s="144"/>
      <c r="BY89" s="145"/>
      <c r="CB89" s="144"/>
      <c r="CC89" s="145"/>
      <c r="CH89" s="145"/>
      <c r="CJ89" s="144"/>
      <c r="CK89" s="145"/>
      <c r="CL89" s="145"/>
      <c r="CR89" s="144"/>
      <c r="CS89" s="145"/>
      <c r="CZ89" s="144"/>
      <c r="DA89" s="145"/>
      <c r="DD89" s="144"/>
      <c r="DE89" s="145"/>
      <c r="DH89" s="144"/>
      <c r="DI89" s="145"/>
      <c r="DL89" s="144"/>
      <c r="DM89" s="145"/>
    </row>
    <row r="90" spans="38:117" ht="18.75">
      <c r="AL90" s="145"/>
      <c r="AM90" s="145"/>
      <c r="AN90" s="145"/>
      <c r="AO90" s="145"/>
      <c r="AP90" s="145"/>
      <c r="AQ90" s="145"/>
      <c r="AR90" s="145"/>
      <c r="AS90" s="145"/>
      <c r="AT90" s="145"/>
      <c r="AU90" s="145"/>
      <c r="AV90" s="145"/>
      <c r="AW90" s="145"/>
      <c r="BB90" s="145"/>
      <c r="BD90" s="144"/>
      <c r="BE90" s="145"/>
      <c r="BF90" s="145"/>
      <c r="BH90" s="144"/>
      <c r="BI90" s="145"/>
      <c r="BJ90" s="145"/>
      <c r="BL90" s="144"/>
      <c r="BM90" s="145"/>
      <c r="BN90" s="145"/>
      <c r="BR90" s="145"/>
      <c r="BT90" s="144"/>
      <c r="BU90" s="145"/>
      <c r="BV90" s="145"/>
      <c r="BX90" s="144"/>
      <c r="BY90" s="145"/>
      <c r="CB90" s="144"/>
      <c r="CC90" s="145"/>
      <c r="CH90" s="145"/>
      <c r="CJ90" s="144"/>
      <c r="CK90" s="145"/>
      <c r="CL90" s="145"/>
      <c r="CR90" s="144"/>
      <c r="CS90" s="145"/>
      <c r="CZ90" s="144"/>
      <c r="DA90" s="145"/>
      <c r="DD90" s="144"/>
      <c r="DE90" s="145"/>
      <c r="DH90" s="144"/>
      <c r="DI90" s="145"/>
      <c r="DL90" s="144"/>
      <c r="DM90" s="145"/>
    </row>
    <row r="91" spans="38:117" ht="18.75">
      <c r="AL91" s="145"/>
      <c r="AM91" s="145"/>
      <c r="AN91" s="145"/>
      <c r="AO91" s="145"/>
      <c r="AP91" s="145"/>
      <c r="AQ91" s="145"/>
      <c r="AR91" s="145"/>
      <c r="AS91" s="145"/>
      <c r="AT91" s="145"/>
      <c r="AU91" s="145"/>
      <c r="AV91" s="145"/>
      <c r="AW91" s="145"/>
      <c r="BB91" s="145"/>
      <c r="BD91" s="144"/>
      <c r="BE91" s="145"/>
      <c r="BF91" s="145"/>
      <c r="BH91" s="144"/>
      <c r="BI91" s="145"/>
      <c r="BJ91" s="145"/>
      <c r="BL91" s="144"/>
      <c r="BM91" s="145"/>
      <c r="BN91" s="145"/>
      <c r="BR91" s="145"/>
      <c r="BT91" s="144"/>
      <c r="BU91" s="145"/>
      <c r="BV91" s="145"/>
      <c r="BX91" s="144"/>
      <c r="BY91" s="145"/>
      <c r="CB91" s="144"/>
      <c r="CC91" s="145"/>
      <c r="CH91" s="145"/>
      <c r="CJ91" s="144"/>
      <c r="CK91" s="145"/>
      <c r="CL91" s="145"/>
      <c r="CR91" s="144"/>
      <c r="CS91" s="145"/>
      <c r="CZ91" s="144"/>
      <c r="DA91" s="145"/>
      <c r="DD91" s="144"/>
      <c r="DE91" s="145"/>
      <c r="DH91" s="144"/>
      <c r="DI91" s="145"/>
      <c r="DL91" s="144"/>
      <c r="DM91" s="145"/>
    </row>
    <row r="92" spans="38:117" ht="18.75">
      <c r="AL92" s="145"/>
      <c r="AM92" s="145"/>
      <c r="AN92" s="145"/>
      <c r="AO92" s="145"/>
      <c r="AP92" s="145"/>
      <c r="AQ92" s="145"/>
      <c r="AR92" s="145"/>
      <c r="AS92" s="145"/>
      <c r="AT92" s="145"/>
      <c r="AU92" s="145"/>
      <c r="AV92" s="145"/>
      <c r="AW92" s="145"/>
      <c r="BB92" s="145"/>
      <c r="BD92" s="144"/>
      <c r="BE92" s="145"/>
      <c r="BF92" s="145"/>
      <c r="BH92" s="144"/>
      <c r="BI92" s="145"/>
      <c r="BJ92" s="145"/>
      <c r="BL92" s="144"/>
      <c r="BM92" s="145"/>
      <c r="BN92" s="145"/>
      <c r="BR92" s="145"/>
      <c r="BT92" s="144"/>
      <c r="BU92" s="145"/>
      <c r="BV92" s="145"/>
      <c r="BX92" s="144"/>
      <c r="BY92" s="145"/>
      <c r="CB92" s="144"/>
      <c r="CC92" s="145"/>
      <c r="CH92" s="145"/>
      <c r="CJ92" s="144"/>
      <c r="CK92" s="145"/>
      <c r="CL92" s="145"/>
      <c r="CR92" s="144"/>
      <c r="CS92" s="145"/>
      <c r="CZ92" s="144"/>
      <c r="DA92" s="145"/>
      <c r="DD92" s="144"/>
      <c r="DE92" s="145"/>
      <c r="DH92" s="144"/>
      <c r="DI92" s="145"/>
      <c r="DL92" s="144"/>
      <c r="DM92" s="145"/>
    </row>
    <row r="93" spans="38:117" ht="18.75">
      <c r="AL93" s="145"/>
      <c r="AM93" s="145"/>
      <c r="AN93" s="145"/>
      <c r="AO93" s="145"/>
      <c r="AP93" s="145"/>
      <c r="AQ93" s="145"/>
      <c r="AR93" s="145"/>
      <c r="AS93" s="145"/>
      <c r="AT93" s="145"/>
      <c r="AU93" s="145"/>
      <c r="AV93" s="145"/>
      <c r="AW93" s="145"/>
      <c r="BB93" s="145"/>
      <c r="BD93" s="144"/>
      <c r="BE93" s="145"/>
      <c r="BF93" s="145"/>
      <c r="BH93" s="144"/>
      <c r="BI93" s="145"/>
      <c r="BJ93" s="145"/>
      <c r="BL93" s="144"/>
      <c r="BM93" s="145"/>
      <c r="BN93" s="145"/>
      <c r="BR93" s="145"/>
      <c r="BT93" s="144"/>
      <c r="BU93" s="145"/>
      <c r="BV93" s="145"/>
      <c r="BX93" s="144"/>
      <c r="BY93" s="145"/>
      <c r="CB93" s="144"/>
      <c r="CC93" s="145"/>
      <c r="CH93" s="145"/>
      <c r="CJ93" s="144"/>
      <c r="CK93" s="145"/>
      <c r="CL93" s="145"/>
      <c r="CR93" s="144"/>
      <c r="CS93" s="145"/>
      <c r="CZ93" s="144"/>
      <c r="DA93" s="145"/>
      <c r="DD93" s="144"/>
      <c r="DE93" s="145"/>
      <c r="DH93" s="144"/>
      <c r="DI93" s="145"/>
      <c r="DL93" s="144"/>
      <c r="DM93" s="145"/>
    </row>
    <row r="94" spans="38:117" ht="18.75">
      <c r="AL94" s="145"/>
      <c r="AM94" s="145"/>
      <c r="AN94" s="145"/>
      <c r="AO94" s="145"/>
      <c r="AP94" s="145"/>
      <c r="AQ94" s="145"/>
      <c r="AR94" s="145"/>
      <c r="AS94" s="145"/>
      <c r="AT94" s="145"/>
      <c r="AU94" s="145"/>
      <c r="AV94" s="145"/>
      <c r="AW94" s="145"/>
      <c r="BB94" s="145"/>
      <c r="BD94" s="144"/>
      <c r="BE94" s="145"/>
      <c r="BF94" s="145"/>
      <c r="BH94" s="144"/>
      <c r="BI94" s="145"/>
      <c r="BJ94" s="145"/>
      <c r="BL94" s="144"/>
      <c r="BM94" s="145"/>
      <c r="BN94" s="145"/>
      <c r="BR94" s="145"/>
      <c r="BT94" s="144"/>
      <c r="BU94" s="145"/>
      <c r="BV94" s="145"/>
      <c r="BX94" s="144"/>
      <c r="BY94" s="145"/>
      <c r="CB94" s="144"/>
      <c r="CC94" s="145"/>
      <c r="CH94" s="145"/>
      <c r="CJ94" s="144"/>
      <c r="CK94" s="145"/>
      <c r="CL94" s="145"/>
      <c r="CR94" s="144"/>
      <c r="CS94" s="145"/>
      <c r="CZ94" s="144"/>
      <c r="DA94" s="145"/>
      <c r="DD94" s="144"/>
      <c r="DE94" s="145"/>
      <c r="DH94" s="144"/>
      <c r="DI94" s="145"/>
      <c r="DL94" s="144"/>
      <c r="DM94" s="145"/>
    </row>
    <row r="95" spans="38:117" ht="18.75">
      <c r="AL95" s="145"/>
      <c r="AM95" s="145"/>
      <c r="AN95" s="145"/>
      <c r="AO95" s="145"/>
      <c r="AP95" s="145"/>
      <c r="AQ95" s="145"/>
      <c r="AR95" s="145"/>
      <c r="AS95" s="145"/>
      <c r="AT95" s="145"/>
      <c r="AU95" s="145"/>
      <c r="AV95" s="145"/>
      <c r="AW95" s="145"/>
      <c r="BB95" s="145"/>
      <c r="BD95" s="144"/>
      <c r="BE95" s="145"/>
      <c r="BF95" s="145"/>
      <c r="BH95" s="144"/>
      <c r="BI95" s="145"/>
      <c r="BJ95" s="145"/>
      <c r="BL95" s="144"/>
      <c r="BM95" s="145"/>
      <c r="BN95" s="145"/>
      <c r="BR95" s="145"/>
      <c r="BT95" s="144"/>
      <c r="BU95" s="145"/>
      <c r="BV95" s="145"/>
      <c r="BX95" s="144"/>
      <c r="BY95" s="145"/>
      <c r="CB95" s="144"/>
      <c r="CC95" s="145"/>
      <c r="CH95" s="145"/>
      <c r="CJ95" s="144"/>
      <c r="CK95" s="145"/>
      <c r="CL95" s="145"/>
      <c r="CR95" s="144"/>
      <c r="CS95" s="145"/>
      <c r="CZ95" s="144"/>
      <c r="DA95" s="145"/>
      <c r="DD95" s="144"/>
      <c r="DE95" s="145"/>
      <c r="DH95" s="144"/>
      <c r="DI95" s="145"/>
      <c r="DL95" s="144"/>
      <c r="DM95" s="145"/>
    </row>
    <row r="96" spans="38:117" ht="18.75">
      <c r="AL96" s="145"/>
      <c r="AM96" s="145"/>
      <c r="AN96" s="145"/>
      <c r="AO96" s="145"/>
      <c r="AP96" s="145"/>
      <c r="AQ96" s="145"/>
      <c r="AR96" s="145"/>
      <c r="AS96" s="145"/>
      <c r="AT96" s="145"/>
      <c r="AU96" s="145"/>
      <c r="AV96" s="145"/>
      <c r="AW96" s="145"/>
      <c r="BB96" s="145"/>
      <c r="BD96" s="144"/>
      <c r="BE96" s="145"/>
      <c r="BF96" s="145"/>
      <c r="BH96" s="144"/>
      <c r="BI96" s="145"/>
      <c r="BJ96" s="145"/>
      <c r="BL96" s="144"/>
      <c r="BM96" s="145"/>
      <c r="BN96" s="145"/>
      <c r="BR96" s="145"/>
      <c r="BT96" s="144"/>
      <c r="BU96" s="145"/>
      <c r="BV96" s="145"/>
      <c r="BX96" s="144"/>
      <c r="BY96" s="145"/>
      <c r="CB96" s="144"/>
      <c r="CC96" s="145"/>
      <c r="CH96" s="145"/>
      <c r="CJ96" s="144"/>
      <c r="CK96" s="145"/>
      <c r="CL96" s="145"/>
      <c r="CR96" s="144"/>
      <c r="CS96" s="145"/>
      <c r="CZ96" s="144"/>
      <c r="DA96" s="145"/>
      <c r="DD96" s="144"/>
      <c r="DE96" s="145"/>
      <c r="DH96" s="144"/>
      <c r="DI96" s="145"/>
      <c r="DL96" s="144"/>
      <c r="DM96" s="145"/>
    </row>
    <row r="97" spans="38:117" ht="18.75">
      <c r="AL97" s="145"/>
      <c r="AM97" s="145"/>
      <c r="AN97" s="145"/>
      <c r="AO97" s="145"/>
      <c r="AP97" s="145"/>
      <c r="AQ97" s="145"/>
      <c r="AR97" s="145"/>
      <c r="AS97" s="145"/>
      <c r="AT97" s="145"/>
      <c r="AU97" s="145"/>
      <c r="AV97" s="145"/>
      <c r="AW97" s="145"/>
      <c r="BB97" s="145"/>
      <c r="BD97" s="144"/>
      <c r="BE97" s="145"/>
      <c r="BF97" s="145"/>
      <c r="BH97" s="144"/>
      <c r="BI97" s="145"/>
      <c r="BJ97" s="145"/>
      <c r="BL97" s="144"/>
      <c r="BM97" s="145"/>
      <c r="BN97" s="145"/>
      <c r="BR97" s="145"/>
      <c r="BT97" s="144"/>
      <c r="BU97" s="145"/>
      <c r="BV97" s="145"/>
      <c r="BX97" s="144"/>
      <c r="BY97" s="145"/>
      <c r="CB97" s="144"/>
      <c r="CC97" s="145"/>
      <c r="CH97" s="145"/>
      <c r="CJ97" s="144"/>
      <c r="CK97" s="145"/>
      <c r="CL97" s="145"/>
      <c r="CR97" s="144"/>
      <c r="CS97" s="145"/>
      <c r="CZ97" s="144"/>
      <c r="DA97" s="145"/>
      <c r="DD97" s="144"/>
      <c r="DE97" s="145"/>
      <c r="DH97" s="144"/>
      <c r="DI97" s="145"/>
      <c r="DL97" s="144"/>
      <c r="DM97" s="145"/>
    </row>
    <row r="98" spans="38:117" ht="18.75">
      <c r="AL98" s="145"/>
      <c r="AM98" s="145"/>
      <c r="AN98" s="145"/>
      <c r="AO98" s="145"/>
      <c r="AP98" s="145"/>
      <c r="AQ98" s="145"/>
      <c r="AR98" s="145"/>
      <c r="AS98" s="145"/>
      <c r="AT98" s="145"/>
      <c r="AU98" s="145"/>
      <c r="AV98" s="145"/>
      <c r="AW98" s="145"/>
      <c r="BB98" s="145"/>
      <c r="BD98" s="144"/>
      <c r="BE98" s="145"/>
      <c r="BF98" s="145"/>
      <c r="BH98" s="144"/>
      <c r="BI98" s="145"/>
      <c r="BJ98" s="145"/>
      <c r="BL98" s="144"/>
      <c r="BM98" s="145"/>
      <c r="BN98" s="145"/>
      <c r="BR98" s="145"/>
      <c r="BT98" s="144"/>
      <c r="BU98" s="145"/>
      <c r="BV98" s="145"/>
      <c r="BX98" s="144"/>
      <c r="BY98" s="145"/>
      <c r="CB98" s="144"/>
      <c r="CC98" s="145"/>
      <c r="CH98" s="145"/>
      <c r="CJ98" s="144"/>
      <c r="CK98" s="145"/>
      <c r="CL98" s="145"/>
      <c r="CR98" s="144"/>
      <c r="CS98" s="145"/>
      <c r="CZ98" s="144"/>
      <c r="DA98" s="145"/>
      <c r="DD98" s="144"/>
      <c r="DE98" s="145"/>
      <c r="DH98" s="144"/>
      <c r="DI98" s="145"/>
      <c r="DL98" s="144"/>
      <c r="DM98" s="145"/>
    </row>
    <row r="99" spans="38:117" ht="18.75">
      <c r="AL99" s="145"/>
      <c r="AM99" s="145"/>
      <c r="AN99" s="145"/>
      <c r="AO99" s="145"/>
      <c r="AP99" s="145"/>
      <c r="AQ99" s="145"/>
      <c r="AR99" s="145"/>
      <c r="AS99" s="145"/>
      <c r="AT99" s="145"/>
      <c r="AU99" s="145"/>
      <c r="AV99" s="145"/>
      <c r="AW99" s="145"/>
      <c r="BB99" s="145"/>
      <c r="BD99" s="144"/>
      <c r="BE99" s="145"/>
      <c r="BF99" s="145"/>
      <c r="BH99" s="144"/>
      <c r="BI99" s="145"/>
      <c r="BJ99" s="145"/>
      <c r="BL99" s="144"/>
      <c r="BM99" s="145"/>
      <c r="BN99" s="145"/>
      <c r="BR99" s="145"/>
      <c r="BT99" s="144"/>
      <c r="BU99" s="145"/>
      <c r="BV99" s="145"/>
      <c r="BX99" s="144"/>
      <c r="BY99" s="145"/>
      <c r="CB99" s="144"/>
      <c r="CC99" s="145"/>
      <c r="CH99" s="145"/>
      <c r="CJ99" s="144"/>
      <c r="CK99" s="145"/>
      <c r="CL99" s="145"/>
      <c r="CR99" s="144"/>
      <c r="CS99" s="145"/>
      <c r="CZ99" s="144"/>
      <c r="DA99" s="145"/>
      <c r="DD99" s="144"/>
      <c r="DE99" s="145"/>
      <c r="DH99" s="144"/>
      <c r="DI99" s="145"/>
      <c r="DL99" s="144"/>
      <c r="DM99" s="145"/>
    </row>
    <row r="100" spans="38:117" ht="18.75">
      <c r="AL100" s="145"/>
      <c r="AM100" s="145"/>
      <c r="AN100" s="145"/>
      <c r="AO100" s="145"/>
      <c r="AP100" s="145"/>
      <c r="AQ100" s="145"/>
      <c r="AR100" s="145"/>
      <c r="AS100" s="145"/>
      <c r="AT100" s="145"/>
      <c r="AU100" s="145"/>
      <c r="AV100" s="145"/>
      <c r="AW100" s="145"/>
      <c r="BB100" s="145"/>
      <c r="BD100" s="144"/>
      <c r="BE100" s="145"/>
      <c r="BF100" s="145"/>
      <c r="BH100" s="144"/>
      <c r="BI100" s="145"/>
      <c r="BJ100" s="145"/>
      <c r="BL100" s="144"/>
      <c r="BM100" s="145"/>
      <c r="BN100" s="145"/>
      <c r="BR100" s="145"/>
      <c r="BT100" s="144"/>
      <c r="BU100" s="145"/>
      <c r="BV100" s="145"/>
      <c r="BX100" s="144"/>
      <c r="BY100" s="145"/>
      <c r="CB100" s="144"/>
      <c r="CC100" s="145"/>
      <c r="CH100" s="145"/>
      <c r="CJ100" s="144"/>
      <c r="CK100" s="145"/>
      <c r="CL100" s="145"/>
      <c r="CR100" s="144"/>
      <c r="CS100" s="145"/>
      <c r="CZ100" s="144"/>
      <c r="DA100" s="145"/>
      <c r="DD100" s="144"/>
      <c r="DE100" s="145"/>
      <c r="DH100" s="144"/>
      <c r="DI100" s="145"/>
      <c r="DL100" s="144"/>
      <c r="DM100" s="145"/>
    </row>
    <row r="101" spans="38:117" ht="18.75">
      <c r="AL101" s="145"/>
      <c r="AM101" s="145"/>
      <c r="AN101" s="145"/>
      <c r="AO101" s="145"/>
      <c r="AP101" s="145"/>
      <c r="AQ101" s="145"/>
      <c r="AR101" s="145"/>
      <c r="AS101" s="145"/>
      <c r="AT101" s="145"/>
      <c r="AU101" s="145"/>
      <c r="AV101" s="145"/>
      <c r="AW101" s="145"/>
      <c r="BB101" s="145"/>
      <c r="BD101" s="144"/>
      <c r="BE101" s="145"/>
      <c r="BF101" s="145"/>
      <c r="BH101" s="144"/>
      <c r="BI101" s="145"/>
      <c r="BJ101" s="145"/>
      <c r="BL101" s="144"/>
      <c r="BM101" s="145"/>
      <c r="BN101" s="145"/>
      <c r="BR101" s="145"/>
      <c r="BT101" s="144"/>
      <c r="BU101" s="145"/>
      <c r="BV101" s="145"/>
      <c r="BX101" s="144"/>
      <c r="BY101" s="145"/>
      <c r="CB101" s="144"/>
      <c r="CC101" s="145"/>
      <c r="CH101" s="145"/>
      <c r="CJ101" s="144"/>
      <c r="CK101" s="145"/>
      <c r="CL101" s="145"/>
      <c r="CR101" s="144"/>
      <c r="CS101" s="145"/>
      <c r="CZ101" s="144"/>
      <c r="DA101" s="145"/>
      <c r="DD101" s="144"/>
      <c r="DE101" s="145"/>
      <c r="DH101" s="144"/>
      <c r="DI101" s="145"/>
      <c r="DL101" s="144"/>
      <c r="DM101" s="145"/>
    </row>
    <row r="102" spans="38:117" ht="18.75">
      <c r="AL102" s="145"/>
      <c r="AM102" s="145"/>
      <c r="AN102" s="145"/>
      <c r="AO102" s="145"/>
      <c r="AP102" s="145"/>
      <c r="AQ102" s="145"/>
      <c r="AR102" s="145"/>
      <c r="AS102" s="145"/>
      <c r="AT102" s="145"/>
      <c r="AU102" s="145"/>
      <c r="AV102" s="145"/>
      <c r="AW102" s="145"/>
      <c r="BB102" s="145"/>
      <c r="BD102" s="144"/>
      <c r="BE102" s="145"/>
      <c r="BF102" s="145"/>
      <c r="BH102" s="144"/>
      <c r="BI102" s="145"/>
      <c r="BJ102" s="145"/>
      <c r="BL102" s="144"/>
      <c r="BM102" s="145"/>
      <c r="BN102" s="145"/>
      <c r="BR102" s="145"/>
      <c r="BT102" s="144"/>
      <c r="BU102" s="145"/>
      <c r="BV102" s="145"/>
      <c r="BX102" s="144"/>
      <c r="BY102" s="145"/>
      <c r="CB102" s="144"/>
      <c r="CC102" s="145"/>
      <c r="CH102" s="145"/>
      <c r="CJ102" s="144"/>
      <c r="CK102" s="145"/>
      <c r="CL102" s="145"/>
      <c r="CR102" s="144"/>
      <c r="CS102" s="145"/>
      <c r="CZ102" s="144"/>
      <c r="DA102" s="145"/>
      <c r="DD102" s="144"/>
      <c r="DE102" s="145"/>
      <c r="DH102" s="144"/>
      <c r="DI102" s="145"/>
      <c r="DL102" s="144"/>
      <c r="DM102" s="145"/>
    </row>
    <row r="103" spans="38:117" ht="18.75">
      <c r="AL103" s="145"/>
      <c r="AM103" s="145"/>
      <c r="AN103" s="145"/>
      <c r="AO103" s="145"/>
      <c r="AP103" s="145"/>
      <c r="AQ103" s="145"/>
      <c r="AR103" s="145"/>
      <c r="AS103" s="145"/>
      <c r="AT103" s="145"/>
      <c r="AU103" s="145"/>
      <c r="AV103" s="145"/>
      <c r="AW103" s="145"/>
      <c r="BB103" s="145"/>
      <c r="BD103" s="144"/>
      <c r="BE103" s="145"/>
      <c r="BF103" s="145"/>
      <c r="BH103" s="144"/>
      <c r="BI103" s="145"/>
      <c r="BJ103" s="145"/>
      <c r="BL103" s="144"/>
      <c r="BM103" s="145"/>
      <c r="BN103" s="145"/>
      <c r="BR103" s="145"/>
      <c r="BT103" s="144"/>
      <c r="BU103" s="145"/>
      <c r="BV103" s="145"/>
      <c r="BX103" s="144"/>
      <c r="BY103" s="145"/>
      <c r="CB103" s="144"/>
      <c r="CC103" s="145"/>
      <c r="CH103" s="145"/>
      <c r="CJ103" s="144"/>
      <c r="CK103" s="145"/>
      <c r="CL103" s="145"/>
      <c r="CN103" s="144"/>
      <c r="CO103" s="145"/>
      <c r="CP103" s="145"/>
      <c r="CR103" s="144"/>
      <c r="CS103" s="145"/>
      <c r="CZ103" s="144"/>
      <c r="DA103" s="145"/>
      <c r="DD103" s="144"/>
      <c r="DE103" s="145"/>
      <c r="DH103" s="144"/>
      <c r="DI103" s="145"/>
      <c r="DL103" s="144"/>
      <c r="DM103" s="145"/>
    </row>
    <row r="104" spans="38:117" ht="18.75">
      <c r="AL104" s="145"/>
      <c r="AM104" s="145"/>
      <c r="AN104" s="145"/>
      <c r="AO104" s="145"/>
      <c r="AP104" s="145"/>
      <c r="AQ104" s="145"/>
      <c r="AR104" s="145"/>
      <c r="AS104" s="145"/>
      <c r="AT104" s="145"/>
      <c r="AU104" s="145"/>
      <c r="AV104" s="145"/>
      <c r="AW104" s="145"/>
      <c r="AZ104" s="144"/>
      <c r="BA104" s="145"/>
      <c r="BB104" s="145"/>
      <c r="BD104" s="144"/>
      <c r="BE104" s="145"/>
      <c r="BF104" s="145"/>
      <c r="BH104" s="144"/>
      <c r="BI104" s="145"/>
      <c r="BJ104" s="145"/>
      <c r="BL104" s="144"/>
      <c r="BM104" s="145"/>
      <c r="BN104" s="145"/>
      <c r="BR104" s="145"/>
      <c r="BT104" s="144"/>
      <c r="BU104" s="145"/>
      <c r="BV104" s="145"/>
      <c r="BX104" s="144"/>
      <c r="BY104" s="145"/>
      <c r="CB104" s="144"/>
      <c r="CC104" s="145"/>
      <c r="CH104" s="145"/>
      <c r="CJ104" s="144"/>
      <c r="CK104" s="145"/>
      <c r="CL104" s="145"/>
      <c r="CN104" s="144"/>
      <c r="CO104" s="145"/>
      <c r="CP104" s="145"/>
      <c r="CR104" s="144"/>
      <c r="CS104" s="145"/>
      <c r="CZ104" s="144"/>
      <c r="DA104" s="145"/>
      <c r="DD104" s="144"/>
      <c r="DE104" s="145"/>
      <c r="DH104" s="144"/>
      <c r="DI104" s="145"/>
      <c r="DL104" s="144"/>
      <c r="DM104" s="145"/>
    </row>
    <row r="105" spans="38:117" ht="18.75">
      <c r="AL105" s="145"/>
      <c r="AM105" s="145"/>
      <c r="AN105" s="145"/>
      <c r="AO105" s="145"/>
      <c r="AP105" s="145"/>
      <c r="AQ105" s="145"/>
      <c r="AR105" s="145"/>
      <c r="AS105" s="145"/>
      <c r="AT105" s="145"/>
      <c r="AU105" s="145"/>
      <c r="AV105" s="145"/>
      <c r="AW105" s="145"/>
      <c r="AZ105" s="144"/>
      <c r="BA105" s="145"/>
      <c r="BB105" s="145"/>
      <c r="BD105" s="144"/>
      <c r="BE105" s="145"/>
      <c r="BF105" s="145"/>
      <c r="BH105" s="144"/>
      <c r="BI105" s="145"/>
      <c r="BJ105" s="145"/>
      <c r="BL105" s="144"/>
      <c r="BM105" s="145"/>
      <c r="BN105" s="145"/>
      <c r="BR105" s="145"/>
      <c r="BT105" s="144"/>
      <c r="BU105" s="145"/>
      <c r="BV105" s="145"/>
      <c r="BX105" s="144"/>
      <c r="BY105" s="145"/>
      <c r="CB105" s="144"/>
      <c r="CC105" s="145"/>
      <c r="CH105" s="145"/>
      <c r="CJ105" s="144"/>
      <c r="CK105" s="145"/>
      <c r="CL105" s="145"/>
      <c r="CN105" s="144"/>
      <c r="CO105" s="145"/>
      <c r="CP105" s="145"/>
      <c r="CR105" s="144"/>
      <c r="CS105" s="145"/>
      <c r="CZ105" s="144"/>
      <c r="DA105" s="145"/>
      <c r="DD105" s="144"/>
      <c r="DE105" s="145"/>
      <c r="DH105" s="144"/>
      <c r="DI105" s="145"/>
      <c r="DL105" s="144"/>
      <c r="DM105" s="145"/>
    </row>
    <row r="106" spans="38:117" ht="18.75">
      <c r="AL106" s="145"/>
      <c r="AM106" s="145"/>
      <c r="AN106" s="145"/>
      <c r="AO106" s="145"/>
      <c r="AP106" s="145"/>
      <c r="AQ106" s="145"/>
      <c r="AR106" s="145"/>
      <c r="AS106" s="145"/>
      <c r="AT106" s="145"/>
      <c r="AU106" s="145"/>
      <c r="AV106" s="145"/>
      <c r="AW106" s="145"/>
      <c r="AZ106" s="144"/>
      <c r="BA106" s="145"/>
      <c r="BB106" s="145"/>
      <c r="BD106" s="144"/>
      <c r="BE106" s="145"/>
      <c r="BF106" s="145"/>
      <c r="BH106" s="144"/>
      <c r="BI106" s="145"/>
      <c r="BJ106" s="145"/>
      <c r="BL106" s="144"/>
      <c r="BM106" s="145"/>
      <c r="BN106" s="145"/>
      <c r="BR106" s="145"/>
      <c r="BT106" s="144"/>
      <c r="BU106" s="145"/>
      <c r="BV106" s="145"/>
      <c r="BX106" s="144"/>
      <c r="BY106" s="145"/>
      <c r="CB106" s="144"/>
      <c r="CC106" s="145"/>
      <c r="CH106" s="145"/>
      <c r="CJ106" s="144"/>
      <c r="CK106" s="145"/>
      <c r="CL106" s="145"/>
      <c r="CN106" s="144"/>
      <c r="CO106" s="145"/>
      <c r="CP106" s="145"/>
      <c r="CR106" s="144"/>
      <c r="CS106" s="145"/>
      <c r="CZ106" s="144"/>
      <c r="DA106" s="145"/>
      <c r="DD106" s="144"/>
      <c r="DE106" s="145"/>
      <c r="DH106" s="144"/>
      <c r="DI106" s="145"/>
      <c r="DL106" s="144"/>
      <c r="DM106" s="145"/>
    </row>
    <row r="107" spans="38:117" ht="18.75">
      <c r="AL107" s="145"/>
      <c r="AM107" s="145"/>
      <c r="AN107" s="145"/>
      <c r="AO107" s="145"/>
      <c r="AP107" s="145"/>
      <c r="AQ107" s="145"/>
      <c r="AR107" s="145"/>
      <c r="AS107" s="145"/>
      <c r="AT107" s="145"/>
      <c r="AU107" s="145"/>
      <c r="AV107" s="145"/>
      <c r="AW107" s="145"/>
      <c r="AZ107" s="144"/>
      <c r="BA107" s="145"/>
      <c r="BB107" s="145"/>
      <c r="BD107" s="144"/>
      <c r="BE107" s="145"/>
      <c r="BF107" s="145"/>
      <c r="BH107" s="144"/>
      <c r="BI107" s="145"/>
      <c r="BJ107" s="145"/>
      <c r="BL107" s="144"/>
      <c r="BM107" s="145"/>
      <c r="BN107" s="145"/>
      <c r="BR107" s="145"/>
      <c r="BT107" s="144"/>
      <c r="BU107" s="145"/>
      <c r="BV107" s="145"/>
      <c r="BX107" s="144"/>
      <c r="BY107" s="145"/>
      <c r="CB107" s="144"/>
      <c r="CC107" s="145"/>
      <c r="CH107" s="145"/>
      <c r="CJ107" s="144"/>
      <c r="CK107" s="145"/>
      <c r="CL107" s="145"/>
      <c r="CN107" s="144"/>
      <c r="CO107" s="145"/>
      <c r="CP107" s="145"/>
      <c r="CR107" s="144"/>
      <c r="CS107" s="145"/>
      <c r="CZ107" s="144"/>
      <c r="DA107" s="145"/>
      <c r="DD107" s="144"/>
      <c r="DE107" s="145"/>
      <c r="DH107" s="144"/>
      <c r="DI107" s="145"/>
      <c r="DL107" s="144"/>
      <c r="DM107" s="145"/>
    </row>
    <row r="108" spans="38:117" ht="18.75">
      <c r="AL108" s="145"/>
      <c r="AM108" s="145"/>
      <c r="AN108" s="145"/>
      <c r="AO108" s="145"/>
      <c r="AP108" s="145"/>
      <c r="AQ108" s="145"/>
      <c r="AR108" s="145"/>
      <c r="AS108" s="145"/>
      <c r="AT108" s="145"/>
      <c r="AU108" s="145"/>
      <c r="AV108" s="145"/>
      <c r="AW108" s="145"/>
      <c r="AZ108" s="144"/>
      <c r="BA108" s="145"/>
      <c r="BB108" s="145"/>
      <c r="BD108" s="144"/>
      <c r="BE108" s="145"/>
      <c r="BF108" s="145"/>
      <c r="BH108" s="144"/>
      <c r="BI108" s="145"/>
      <c r="BJ108" s="145"/>
      <c r="BL108" s="144"/>
      <c r="BM108" s="145"/>
      <c r="BN108" s="145"/>
      <c r="BR108" s="145"/>
      <c r="BT108" s="144"/>
      <c r="BU108" s="145"/>
      <c r="BV108" s="145"/>
      <c r="BX108" s="144"/>
      <c r="BY108" s="145"/>
      <c r="CB108" s="144"/>
      <c r="CC108" s="145"/>
      <c r="CH108" s="145"/>
      <c r="CJ108" s="144"/>
      <c r="CK108" s="145"/>
      <c r="CL108" s="145"/>
      <c r="CN108" s="144"/>
      <c r="CO108" s="145"/>
      <c r="CP108" s="145"/>
      <c r="CR108" s="144"/>
      <c r="CS108" s="145"/>
      <c r="CZ108" s="144"/>
      <c r="DA108" s="145"/>
      <c r="DD108" s="144"/>
      <c r="DE108" s="145"/>
      <c r="DH108" s="144"/>
      <c r="DI108" s="145"/>
      <c r="DL108" s="144"/>
      <c r="DM108" s="145"/>
    </row>
    <row r="109" spans="38:117" ht="18.75">
      <c r="AL109" s="145"/>
      <c r="AM109" s="145"/>
      <c r="AN109" s="145"/>
      <c r="AO109" s="145"/>
      <c r="AP109" s="145"/>
      <c r="AQ109" s="145"/>
      <c r="AR109" s="145"/>
      <c r="AS109" s="145"/>
      <c r="AT109" s="145"/>
      <c r="AU109" s="145"/>
      <c r="AV109" s="145"/>
      <c r="AW109" s="145"/>
      <c r="AZ109" s="144"/>
      <c r="BA109" s="145"/>
      <c r="BB109" s="145"/>
      <c r="BD109" s="144"/>
      <c r="BE109" s="145"/>
      <c r="BF109" s="145"/>
      <c r="BH109" s="144"/>
      <c r="BI109" s="145"/>
      <c r="BJ109" s="145"/>
      <c r="BL109" s="144"/>
      <c r="BM109" s="145"/>
      <c r="BN109" s="145"/>
      <c r="BR109" s="145"/>
      <c r="BT109" s="144"/>
      <c r="BU109" s="145"/>
      <c r="BV109" s="145"/>
      <c r="BX109" s="144"/>
      <c r="BY109" s="145"/>
      <c r="CB109" s="144"/>
      <c r="CC109" s="145"/>
      <c r="CH109" s="145"/>
      <c r="CJ109" s="144"/>
      <c r="CK109" s="145"/>
      <c r="CL109" s="145"/>
      <c r="CN109" s="144"/>
      <c r="CO109" s="145"/>
      <c r="CP109" s="145"/>
      <c r="CR109" s="144"/>
      <c r="CS109" s="145"/>
      <c r="CZ109" s="144"/>
      <c r="DA109" s="145"/>
      <c r="DD109" s="144"/>
      <c r="DE109" s="145"/>
      <c r="DH109" s="144"/>
      <c r="DI109" s="145"/>
      <c r="DL109" s="144"/>
      <c r="DM109" s="145"/>
    </row>
    <row r="110" spans="38:117" ht="18.75">
      <c r="AL110" s="145"/>
      <c r="AM110" s="145"/>
      <c r="AN110" s="145"/>
      <c r="AO110" s="145"/>
      <c r="AP110" s="145"/>
      <c r="AQ110" s="145"/>
      <c r="AR110" s="145"/>
      <c r="AS110" s="145"/>
      <c r="AT110" s="145"/>
      <c r="AU110" s="145"/>
      <c r="AV110" s="145"/>
      <c r="AW110" s="145"/>
      <c r="AZ110" s="144"/>
      <c r="BA110" s="145"/>
      <c r="BB110" s="145"/>
      <c r="BD110" s="144"/>
      <c r="BE110" s="145"/>
      <c r="BF110" s="145"/>
      <c r="BH110" s="144"/>
      <c r="BI110" s="145"/>
      <c r="BJ110" s="145"/>
      <c r="BL110" s="144"/>
      <c r="BM110" s="145"/>
      <c r="BN110" s="145"/>
      <c r="BR110" s="145"/>
      <c r="BT110" s="144"/>
      <c r="BU110" s="145"/>
      <c r="BV110" s="145"/>
      <c r="BX110" s="144"/>
      <c r="BY110" s="145"/>
      <c r="CB110" s="144"/>
      <c r="CC110" s="145"/>
      <c r="CH110" s="145"/>
      <c r="CJ110" s="144"/>
      <c r="CK110" s="145"/>
      <c r="CL110" s="145"/>
      <c r="CN110" s="144"/>
      <c r="CO110" s="145"/>
      <c r="CP110" s="145"/>
      <c r="CR110" s="144"/>
      <c r="CS110" s="145"/>
      <c r="CZ110" s="144"/>
      <c r="DA110" s="145"/>
      <c r="DD110" s="144"/>
      <c r="DE110" s="145"/>
      <c r="DH110" s="144"/>
      <c r="DI110" s="145"/>
      <c r="DL110" s="144"/>
      <c r="DM110" s="145"/>
    </row>
    <row r="111" spans="38:117" ht="18.75">
      <c r="AL111" s="145"/>
      <c r="AM111" s="145"/>
      <c r="AN111" s="145"/>
      <c r="AO111" s="145"/>
      <c r="AP111" s="145"/>
      <c r="AQ111" s="145"/>
      <c r="AR111" s="145"/>
      <c r="AS111" s="145"/>
      <c r="AT111" s="145"/>
      <c r="AU111" s="145"/>
      <c r="AV111" s="145"/>
      <c r="AW111" s="145"/>
      <c r="AZ111" s="144"/>
      <c r="BA111" s="145"/>
      <c r="BB111" s="145"/>
      <c r="BD111" s="144"/>
      <c r="BE111" s="145"/>
      <c r="BF111" s="145"/>
      <c r="BH111" s="144"/>
      <c r="BI111" s="145"/>
      <c r="BJ111" s="145"/>
      <c r="BL111" s="144"/>
      <c r="BM111" s="145"/>
      <c r="BN111" s="145"/>
      <c r="BR111" s="145"/>
      <c r="BT111" s="144"/>
      <c r="BU111" s="145"/>
      <c r="BV111" s="145"/>
      <c r="BX111" s="144"/>
      <c r="BY111" s="145"/>
      <c r="CB111" s="144"/>
      <c r="CC111" s="145"/>
      <c r="CH111" s="145"/>
      <c r="CJ111" s="144"/>
      <c r="CK111" s="145"/>
      <c r="CL111" s="145"/>
      <c r="CN111" s="144"/>
      <c r="CO111" s="145"/>
      <c r="CP111" s="145"/>
      <c r="CR111" s="144"/>
      <c r="CS111" s="145"/>
      <c r="CZ111" s="144"/>
      <c r="DA111" s="145"/>
      <c r="DD111" s="144"/>
      <c r="DE111" s="145"/>
      <c r="DH111" s="144"/>
      <c r="DI111" s="145"/>
      <c r="DL111" s="144"/>
      <c r="DM111" s="145"/>
    </row>
    <row r="112" spans="38:117" ht="18.75">
      <c r="AL112" s="145"/>
      <c r="AM112" s="145"/>
      <c r="AN112" s="145"/>
      <c r="AO112" s="145"/>
      <c r="AP112" s="145"/>
      <c r="AQ112" s="145"/>
      <c r="AR112" s="145"/>
      <c r="AS112" s="145"/>
      <c r="AT112" s="145"/>
      <c r="AU112" s="145"/>
      <c r="AV112" s="145"/>
      <c r="AW112" s="145"/>
      <c r="AZ112" s="144"/>
      <c r="BA112" s="145"/>
      <c r="BB112" s="145"/>
      <c r="BD112" s="144"/>
      <c r="BE112" s="145"/>
      <c r="BF112" s="145"/>
      <c r="BH112" s="144"/>
      <c r="BI112" s="145"/>
      <c r="BJ112" s="145"/>
      <c r="BL112" s="144"/>
      <c r="BM112" s="145"/>
      <c r="BN112" s="145"/>
      <c r="BR112" s="145"/>
      <c r="BT112" s="144"/>
      <c r="BU112" s="145"/>
      <c r="BV112" s="145"/>
      <c r="BX112" s="144"/>
      <c r="BY112" s="145"/>
      <c r="CB112" s="144"/>
      <c r="CC112" s="145"/>
      <c r="CH112" s="145"/>
      <c r="CJ112" s="144"/>
      <c r="CK112" s="145"/>
      <c r="CL112" s="145"/>
      <c r="CN112" s="144"/>
      <c r="CO112" s="145"/>
      <c r="CP112" s="145"/>
      <c r="CR112" s="144"/>
      <c r="CS112" s="145"/>
      <c r="CZ112" s="144"/>
      <c r="DA112" s="145"/>
      <c r="DD112" s="144"/>
      <c r="DE112" s="145"/>
      <c r="DH112" s="144"/>
      <c r="DI112" s="145"/>
      <c r="DL112" s="144"/>
      <c r="DM112" s="145"/>
    </row>
    <row r="113" spans="38:117" ht="18.75">
      <c r="AL113" s="145"/>
      <c r="AM113" s="145"/>
      <c r="AN113" s="145"/>
      <c r="AO113" s="145"/>
      <c r="AP113" s="145"/>
      <c r="AQ113" s="145"/>
      <c r="AR113" s="145"/>
      <c r="AS113" s="145"/>
      <c r="AT113" s="145"/>
      <c r="AU113" s="145"/>
      <c r="AV113" s="145"/>
      <c r="AW113" s="145"/>
      <c r="AZ113" s="144"/>
      <c r="BA113" s="145"/>
      <c r="BB113" s="145"/>
      <c r="BD113" s="144"/>
      <c r="BE113" s="145"/>
      <c r="BF113" s="145"/>
      <c r="BH113" s="144"/>
      <c r="BI113" s="145"/>
      <c r="BJ113" s="145"/>
      <c r="BL113" s="144"/>
      <c r="BM113" s="145"/>
      <c r="BN113" s="145"/>
      <c r="BR113" s="145"/>
      <c r="BT113" s="144"/>
      <c r="BU113" s="145"/>
      <c r="BV113" s="145"/>
      <c r="BX113" s="144"/>
      <c r="BY113" s="145"/>
      <c r="CB113" s="144"/>
      <c r="CC113" s="145"/>
      <c r="CH113" s="145"/>
      <c r="CJ113" s="144"/>
      <c r="CK113" s="145"/>
      <c r="CL113" s="145"/>
      <c r="CN113" s="144"/>
      <c r="CO113" s="145"/>
      <c r="CP113" s="145"/>
      <c r="CR113" s="144"/>
      <c r="CS113" s="145"/>
      <c r="CZ113" s="144"/>
      <c r="DA113" s="145"/>
      <c r="DD113" s="144"/>
      <c r="DE113" s="145"/>
      <c r="DH113" s="144"/>
      <c r="DI113" s="145"/>
      <c r="DL113" s="144"/>
      <c r="DM113" s="145"/>
    </row>
    <row r="114" spans="38:117" ht="18.75">
      <c r="AL114" s="145"/>
      <c r="AM114" s="145"/>
      <c r="AN114" s="145"/>
      <c r="AO114" s="145"/>
      <c r="AP114" s="145"/>
      <c r="AQ114" s="145"/>
      <c r="AR114" s="145"/>
      <c r="AS114" s="145"/>
      <c r="AT114" s="145"/>
      <c r="AU114" s="145"/>
      <c r="AV114" s="145"/>
      <c r="AW114" s="145"/>
      <c r="AZ114" s="144"/>
      <c r="BA114" s="145"/>
      <c r="BB114" s="145"/>
      <c r="BD114" s="144"/>
      <c r="BE114" s="145"/>
      <c r="BF114" s="145"/>
      <c r="BH114" s="144"/>
      <c r="BI114" s="145"/>
      <c r="BJ114" s="145"/>
      <c r="BL114" s="144"/>
      <c r="BM114" s="145"/>
      <c r="BN114" s="145"/>
      <c r="BR114" s="145"/>
      <c r="BT114" s="144"/>
      <c r="BU114" s="145"/>
      <c r="BV114" s="145"/>
      <c r="BX114" s="144"/>
      <c r="BY114" s="145"/>
      <c r="CB114" s="144"/>
      <c r="CC114" s="145"/>
      <c r="CH114" s="145"/>
      <c r="CJ114" s="144"/>
      <c r="CK114" s="145"/>
      <c r="CL114" s="145"/>
      <c r="CN114" s="144"/>
      <c r="CO114" s="145"/>
      <c r="CP114" s="145"/>
      <c r="CR114" s="144"/>
      <c r="CS114" s="145"/>
      <c r="CZ114" s="144"/>
      <c r="DA114" s="145"/>
      <c r="DD114" s="144"/>
      <c r="DE114" s="145"/>
      <c r="DH114" s="144"/>
      <c r="DI114" s="145"/>
      <c r="DL114" s="144"/>
      <c r="DM114" s="145"/>
    </row>
    <row r="115" spans="38:117" ht="18.75">
      <c r="AL115" s="145"/>
      <c r="AM115" s="145"/>
      <c r="AN115" s="145"/>
      <c r="AO115" s="145"/>
      <c r="AP115" s="145"/>
      <c r="AQ115" s="145"/>
      <c r="AR115" s="145"/>
      <c r="AS115" s="145"/>
      <c r="AT115" s="145"/>
      <c r="AU115" s="145"/>
      <c r="AV115" s="145"/>
      <c r="AW115" s="145"/>
      <c r="AZ115" s="144"/>
      <c r="BA115" s="145"/>
      <c r="BB115" s="145"/>
      <c r="BD115" s="144"/>
      <c r="BE115" s="145"/>
      <c r="BF115" s="145"/>
      <c r="BH115" s="144"/>
      <c r="BI115" s="145"/>
      <c r="BJ115" s="145"/>
      <c r="BL115" s="144"/>
      <c r="BM115" s="145"/>
      <c r="BN115" s="145"/>
      <c r="BR115" s="145"/>
      <c r="BT115" s="144"/>
      <c r="BU115" s="145"/>
      <c r="BV115" s="145"/>
      <c r="BX115" s="144"/>
      <c r="BY115" s="145"/>
      <c r="CB115" s="144"/>
      <c r="CC115" s="145"/>
      <c r="CH115" s="145"/>
      <c r="CJ115" s="144"/>
      <c r="CK115" s="145"/>
      <c r="CL115" s="145"/>
      <c r="CN115" s="144"/>
      <c r="CO115" s="145"/>
      <c r="CP115" s="145"/>
      <c r="CR115" s="144"/>
      <c r="CS115" s="145"/>
      <c r="CZ115" s="144"/>
      <c r="DA115" s="145"/>
      <c r="DD115" s="144"/>
      <c r="DE115" s="145"/>
      <c r="DH115" s="144"/>
      <c r="DI115" s="145"/>
      <c r="DL115" s="144"/>
      <c r="DM115" s="145"/>
    </row>
    <row r="116" spans="38:117" ht="18.75">
      <c r="AL116" s="145"/>
      <c r="AM116" s="145"/>
      <c r="AN116" s="145"/>
      <c r="AO116" s="145"/>
      <c r="AP116" s="145"/>
      <c r="AQ116" s="145"/>
      <c r="AR116" s="145"/>
      <c r="AS116" s="145"/>
      <c r="AT116" s="145"/>
      <c r="AU116" s="145"/>
      <c r="AV116" s="145"/>
      <c r="AW116" s="145"/>
      <c r="BR116" s="145"/>
      <c r="BT116" s="144"/>
      <c r="BU116" s="145"/>
      <c r="BV116" s="145"/>
      <c r="BX116" s="144"/>
      <c r="BY116" s="145"/>
      <c r="CB116" s="144"/>
      <c r="CC116" s="145"/>
      <c r="CH116" s="145"/>
      <c r="CJ116" s="144"/>
      <c r="CK116" s="145"/>
      <c r="CL116" s="145"/>
      <c r="CN116" s="144"/>
      <c r="CO116" s="145"/>
      <c r="CP116" s="145"/>
      <c r="CR116" s="144"/>
      <c r="CS116" s="145"/>
      <c r="CV116" s="144"/>
      <c r="CW116" s="145"/>
      <c r="CZ116" s="144"/>
      <c r="DA116" s="145"/>
      <c r="DD116" s="144"/>
      <c r="DE116" s="145"/>
      <c r="DH116" s="144"/>
      <c r="DI116" s="145"/>
      <c r="DL116" s="144"/>
      <c r="DM116" s="145"/>
    </row>
    <row r="117" spans="38:117" ht="18.75">
      <c r="AL117" s="145"/>
      <c r="AM117" s="145"/>
      <c r="AN117" s="145"/>
      <c r="AO117" s="145"/>
      <c r="AP117" s="145"/>
      <c r="AQ117" s="145"/>
      <c r="AR117" s="145"/>
      <c r="AS117" s="145"/>
      <c r="AT117" s="145"/>
      <c r="AU117" s="145"/>
      <c r="AV117" s="145"/>
      <c r="AW117" s="145"/>
      <c r="BR117" s="145"/>
      <c r="BT117" s="144"/>
      <c r="BU117" s="145"/>
      <c r="BV117" s="145"/>
      <c r="BX117" s="144"/>
      <c r="BY117" s="145"/>
      <c r="CB117" s="144"/>
      <c r="CC117" s="145"/>
      <c r="CH117" s="145"/>
      <c r="CJ117" s="144"/>
      <c r="CK117" s="145"/>
      <c r="CL117" s="145"/>
      <c r="CN117" s="144"/>
      <c r="CO117" s="145"/>
      <c r="CP117" s="145"/>
      <c r="CR117" s="144"/>
      <c r="CS117" s="145"/>
      <c r="CV117" s="144"/>
      <c r="CW117" s="145"/>
      <c r="CZ117" s="144"/>
      <c r="DA117" s="145"/>
      <c r="DD117" s="144"/>
      <c r="DE117" s="145"/>
      <c r="DH117" s="144"/>
      <c r="DI117" s="145"/>
      <c r="DL117" s="144"/>
      <c r="DM117" s="145"/>
    </row>
    <row r="118" spans="38:117" ht="18.75">
      <c r="AL118" s="145"/>
      <c r="AM118" s="145"/>
      <c r="AN118" s="145"/>
      <c r="AO118" s="145"/>
      <c r="AP118" s="145"/>
      <c r="AQ118" s="145"/>
      <c r="AR118" s="145"/>
      <c r="AS118" s="145"/>
      <c r="AT118" s="145"/>
      <c r="AU118" s="145"/>
      <c r="AV118" s="145"/>
      <c r="AW118" s="145"/>
      <c r="BR118" s="145"/>
      <c r="BT118" s="144"/>
      <c r="BU118" s="145"/>
      <c r="BV118" s="145"/>
      <c r="BX118" s="144"/>
      <c r="BY118" s="145"/>
      <c r="CB118" s="144"/>
      <c r="CC118" s="145"/>
      <c r="CH118" s="145"/>
      <c r="CJ118" s="144"/>
      <c r="CK118" s="145"/>
      <c r="CL118" s="145"/>
      <c r="CN118" s="144"/>
      <c r="CO118" s="145"/>
      <c r="CP118" s="145"/>
      <c r="CR118" s="144"/>
      <c r="CS118" s="145"/>
      <c r="CV118" s="144"/>
      <c r="CW118" s="145"/>
      <c r="CZ118" s="144"/>
      <c r="DA118" s="145"/>
      <c r="DD118" s="144"/>
      <c r="DE118" s="145"/>
      <c r="DH118" s="144"/>
      <c r="DI118" s="145"/>
      <c r="DL118" s="144"/>
      <c r="DM118" s="145"/>
    </row>
    <row r="119" spans="38:117" ht="18.75">
      <c r="AL119" s="145"/>
      <c r="AM119" s="145"/>
      <c r="AN119" s="145"/>
      <c r="AO119" s="145"/>
      <c r="AP119" s="145"/>
      <c r="AQ119" s="145"/>
      <c r="AR119" s="145"/>
      <c r="AS119" s="145"/>
      <c r="AT119" s="145"/>
      <c r="AU119" s="145"/>
      <c r="AV119" s="145"/>
      <c r="AW119" s="145"/>
      <c r="BR119" s="145"/>
      <c r="BT119" s="144"/>
      <c r="BU119" s="145"/>
      <c r="BV119" s="145"/>
      <c r="BX119" s="144"/>
      <c r="BY119" s="145"/>
      <c r="CB119" s="144"/>
      <c r="CC119" s="145"/>
      <c r="CH119" s="145"/>
      <c r="CJ119" s="144"/>
      <c r="CK119" s="145"/>
      <c r="CL119" s="145"/>
      <c r="CN119" s="144"/>
      <c r="CO119" s="145"/>
      <c r="CP119" s="145"/>
      <c r="CR119" s="144"/>
      <c r="CS119" s="145"/>
      <c r="CV119" s="144"/>
      <c r="CW119" s="145"/>
      <c r="CZ119" s="144"/>
      <c r="DA119" s="145"/>
      <c r="DD119" s="144"/>
      <c r="DE119" s="145"/>
      <c r="DH119" s="144"/>
      <c r="DI119" s="145"/>
      <c r="DL119" s="144"/>
      <c r="DM119" s="145"/>
    </row>
    <row r="120" spans="38:117" ht="18.75">
      <c r="AL120" s="145"/>
      <c r="AM120" s="145"/>
      <c r="AN120" s="145"/>
      <c r="AO120" s="145"/>
      <c r="AP120" s="145"/>
      <c r="AQ120" s="145"/>
      <c r="AR120" s="145"/>
      <c r="AS120" s="145"/>
      <c r="AT120" s="145"/>
      <c r="AU120" s="145"/>
      <c r="AV120" s="145"/>
      <c r="AW120" s="145"/>
      <c r="BR120" s="145"/>
      <c r="BT120" s="144"/>
      <c r="BU120" s="145"/>
      <c r="BV120" s="145"/>
      <c r="BX120" s="144"/>
      <c r="BY120" s="145"/>
      <c r="CB120" s="144"/>
      <c r="CC120" s="145"/>
      <c r="CH120" s="145"/>
      <c r="CJ120" s="144"/>
      <c r="CK120" s="145"/>
      <c r="CL120" s="145"/>
      <c r="CN120" s="144"/>
      <c r="CO120" s="145"/>
      <c r="CP120" s="145"/>
      <c r="CR120" s="144"/>
      <c r="CS120" s="145"/>
      <c r="CV120" s="144"/>
      <c r="CW120" s="145"/>
      <c r="CZ120" s="144"/>
      <c r="DA120" s="145"/>
      <c r="DD120" s="144"/>
      <c r="DE120" s="145"/>
      <c r="DH120" s="144"/>
      <c r="DI120" s="145"/>
      <c r="DL120" s="144"/>
      <c r="DM120" s="145"/>
    </row>
    <row r="121" spans="38:117" ht="18.75">
      <c r="AL121" s="145"/>
      <c r="AM121" s="145"/>
      <c r="AN121" s="145"/>
      <c r="AO121" s="145"/>
      <c r="AP121" s="145"/>
      <c r="AQ121" s="145"/>
      <c r="AR121" s="145"/>
      <c r="AS121" s="145"/>
      <c r="AT121" s="145"/>
      <c r="AU121" s="145"/>
      <c r="AV121" s="145"/>
      <c r="AW121" s="145"/>
      <c r="BR121" s="145"/>
      <c r="BT121" s="144"/>
      <c r="BU121" s="145"/>
      <c r="BV121" s="145"/>
      <c r="BX121" s="144"/>
      <c r="BY121" s="145"/>
      <c r="CB121" s="144"/>
      <c r="CC121" s="145"/>
      <c r="CH121" s="145"/>
      <c r="CJ121" s="144"/>
      <c r="CK121" s="145"/>
      <c r="CL121" s="145"/>
      <c r="CN121" s="144"/>
      <c r="CO121" s="145"/>
      <c r="CP121" s="145"/>
      <c r="CR121" s="144"/>
      <c r="CS121" s="145"/>
      <c r="CV121" s="144"/>
      <c r="CW121" s="145"/>
      <c r="CZ121" s="144"/>
      <c r="DA121" s="145"/>
      <c r="DD121" s="144"/>
      <c r="DE121" s="145"/>
      <c r="DH121" s="144"/>
      <c r="DI121" s="145"/>
      <c r="DL121" s="144"/>
      <c r="DM121" s="145"/>
    </row>
    <row r="122" spans="38:117" ht="18.75">
      <c r="AL122" s="145"/>
      <c r="AM122" s="145"/>
      <c r="AN122" s="145"/>
      <c r="AO122" s="145"/>
      <c r="AP122" s="145"/>
      <c r="AQ122" s="145"/>
      <c r="AR122" s="145"/>
      <c r="AS122" s="145"/>
      <c r="AT122" s="145"/>
      <c r="AU122" s="145"/>
      <c r="AV122" s="145"/>
      <c r="AW122" s="145"/>
      <c r="BR122" s="145"/>
      <c r="BT122" s="144"/>
      <c r="BU122" s="145"/>
      <c r="BV122" s="145"/>
      <c r="BX122" s="144"/>
      <c r="BY122" s="145"/>
      <c r="CB122" s="144"/>
      <c r="CC122" s="145"/>
      <c r="CH122" s="145"/>
      <c r="CJ122" s="144"/>
      <c r="CK122" s="145"/>
      <c r="CL122" s="145"/>
      <c r="CN122" s="144"/>
      <c r="CO122" s="145"/>
      <c r="CP122" s="145"/>
      <c r="CR122" s="144"/>
      <c r="CS122" s="145"/>
      <c r="CV122" s="144"/>
      <c r="CW122" s="145"/>
      <c r="CZ122" s="144"/>
      <c r="DA122" s="145"/>
      <c r="DD122" s="144"/>
      <c r="DE122" s="145"/>
      <c r="DH122" s="144"/>
      <c r="DI122" s="145"/>
      <c r="DL122" s="144"/>
      <c r="DM122" s="145"/>
    </row>
    <row r="123" spans="38:117" ht="18.75">
      <c r="AL123" s="145"/>
      <c r="AM123" s="145"/>
      <c r="AN123" s="145"/>
      <c r="AO123" s="145"/>
      <c r="AP123" s="145"/>
      <c r="AQ123" s="145"/>
      <c r="AR123" s="145"/>
      <c r="AS123" s="145"/>
      <c r="AT123" s="145"/>
      <c r="AU123" s="145"/>
      <c r="AV123" s="145"/>
      <c r="AW123" s="145"/>
      <c r="BR123" s="145"/>
      <c r="BT123" s="144"/>
      <c r="BU123" s="145"/>
      <c r="BV123" s="145"/>
      <c r="BX123" s="144"/>
      <c r="BY123" s="145"/>
      <c r="CB123" s="144"/>
      <c r="CC123" s="145"/>
      <c r="CH123" s="145"/>
      <c r="CJ123" s="144"/>
      <c r="CK123" s="145"/>
      <c r="CL123" s="145"/>
      <c r="CN123" s="144"/>
      <c r="CO123" s="145"/>
      <c r="CP123" s="145"/>
      <c r="CR123" s="144"/>
      <c r="CS123" s="145"/>
      <c r="CV123" s="144"/>
      <c r="CW123" s="145"/>
      <c r="CZ123" s="144"/>
      <c r="DA123" s="145"/>
      <c r="DD123" s="144"/>
      <c r="DE123" s="145"/>
      <c r="DH123" s="144"/>
      <c r="DI123" s="145"/>
      <c r="DL123" s="144"/>
      <c r="DM123" s="145"/>
    </row>
    <row r="124" spans="38:117" ht="18.75">
      <c r="AL124" s="145"/>
      <c r="AM124" s="145"/>
      <c r="AN124" s="145"/>
      <c r="AO124" s="145"/>
      <c r="AP124" s="145"/>
      <c r="AQ124" s="145"/>
      <c r="AR124" s="145"/>
      <c r="AS124" s="145"/>
      <c r="AT124" s="145"/>
      <c r="AU124" s="145"/>
      <c r="AV124" s="145"/>
      <c r="AW124" s="145"/>
      <c r="BR124" s="145"/>
      <c r="BT124" s="144"/>
      <c r="BU124" s="145"/>
      <c r="BV124" s="145"/>
      <c r="BX124" s="144"/>
      <c r="BY124" s="145"/>
      <c r="CB124" s="144"/>
      <c r="CC124" s="145"/>
      <c r="CH124" s="145"/>
      <c r="CJ124" s="144"/>
      <c r="CK124" s="145"/>
      <c r="CL124" s="145"/>
      <c r="CN124" s="144"/>
      <c r="CO124" s="145"/>
      <c r="CP124" s="145"/>
      <c r="CR124" s="144"/>
      <c r="CS124" s="145"/>
      <c r="CV124" s="144"/>
      <c r="CW124" s="145"/>
      <c r="CZ124" s="144"/>
      <c r="DA124" s="145"/>
      <c r="DD124" s="144"/>
      <c r="DE124" s="145"/>
      <c r="DH124" s="144"/>
      <c r="DI124" s="145"/>
      <c r="DL124" s="144"/>
      <c r="DM124" s="145"/>
    </row>
    <row r="125" spans="38:117" ht="18.75">
      <c r="AL125" s="145"/>
      <c r="AM125" s="145"/>
      <c r="AN125" s="145"/>
      <c r="AO125" s="145"/>
      <c r="AP125" s="145"/>
      <c r="AQ125" s="145"/>
      <c r="AR125" s="145"/>
      <c r="AS125" s="145"/>
      <c r="AT125" s="145"/>
      <c r="AU125" s="145"/>
      <c r="AV125" s="145"/>
      <c r="AW125" s="145"/>
      <c r="BR125" s="145"/>
      <c r="BT125" s="144"/>
      <c r="BU125" s="145"/>
      <c r="BV125" s="145"/>
      <c r="BX125" s="144"/>
      <c r="BY125" s="145"/>
      <c r="CB125" s="144"/>
      <c r="CC125" s="145"/>
      <c r="CH125" s="145"/>
      <c r="CJ125" s="144"/>
      <c r="CK125" s="145"/>
      <c r="CL125" s="145"/>
      <c r="CN125" s="144"/>
      <c r="CO125" s="145"/>
      <c r="CP125" s="145"/>
      <c r="CR125" s="144"/>
      <c r="CS125" s="145"/>
      <c r="CV125" s="144"/>
      <c r="CW125" s="145"/>
      <c r="CZ125" s="144"/>
      <c r="DA125" s="145"/>
      <c r="DD125" s="144"/>
      <c r="DE125" s="145"/>
      <c r="DH125" s="144"/>
      <c r="DI125" s="145"/>
      <c r="DL125" s="144"/>
      <c r="DM125" s="145"/>
    </row>
    <row r="126" spans="38:117" ht="18.75">
      <c r="AL126" s="145"/>
      <c r="AM126" s="145"/>
      <c r="AN126" s="145"/>
      <c r="AO126" s="145"/>
      <c r="AP126" s="145"/>
      <c r="AQ126" s="145"/>
      <c r="AR126" s="145"/>
      <c r="AS126" s="145"/>
      <c r="AT126" s="145"/>
      <c r="AU126" s="145"/>
      <c r="AV126" s="145"/>
      <c r="AW126" s="145"/>
      <c r="BR126" s="145"/>
      <c r="BT126" s="144"/>
      <c r="BU126" s="145"/>
      <c r="BV126" s="145"/>
      <c r="BX126" s="144"/>
      <c r="BY126" s="145"/>
      <c r="CB126" s="144"/>
      <c r="CC126" s="145"/>
      <c r="CH126" s="145"/>
      <c r="CJ126" s="144"/>
      <c r="CK126" s="145"/>
      <c r="CL126" s="145"/>
      <c r="CN126" s="144"/>
      <c r="CO126" s="145"/>
      <c r="CP126" s="145"/>
      <c r="CR126" s="144"/>
      <c r="CS126" s="145"/>
      <c r="CV126" s="144"/>
      <c r="CW126" s="145"/>
      <c r="CZ126" s="144"/>
      <c r="DA126" s="145"/>
      <c r="DD126" s="144"/>
      <c r="DE126" s="145"/>
      <c r="DH126" s="144"/>
      <c r="DI126" s="145"/>
      <c r="DL126" s="144"/>
      <c r="DM126" s="145"/>
    </row>
    <row r="127" spans="38:117" ht="18.75">
      <c r="AL127" s="145"/>
      <c r="AM127" s="145"/>
      <c r="AN127" s="145"/>
      <c r="AO127" s="145"/>
      <c r="AP127" s="145"/>
      <c r="AQ127" s="145"/>
      <c r="AR127" s="145"/>
      <c r="AS127" s="145"/>
      <c r="AT127" s="145"/>
      <c r="AU127" s="145"/>
      <c r="AV127" s="145"/>
      <c r="AW127" s="145"/>
      <c r="BR127" s="145"/>
      <c r="BT127" s="144"/>
      <c r="BU127" s="145"/>
      <c r="BV127" s="145"/>
      <c r="BX127" s="144"/>
      <c r="BY127" s="145"/>
      <c r="CB127" s="144"/>
      <c r="CC127" s="145"/>
      <c r="CH127" s="145"/>
      <c r="CJ127" s="144"/>
      <c r="CK127" s="145"/>
      <c r="CL127" s="145"/>
      <c r="CN127" s="144"/>
      <c r="CO127" s="145"/>
      <c r="CP127" s="145"/>
      <c r="CR127" s="144"/>
      <c r="CS127" s="145"/>
      <c r="CV127" s="144"/>
      <c r="CW127" s="145"/>
      <c r="CZ127" s="144"/>
      <c r="DA127" s="145"/>
      <c r="DD127" s="144"/>
      <c r="DE127" s="145"/>
      <c r="DH127" s="144"/>
      <c r="DI127" s="145"/>
      <c r="DL127" s="144"/>
      <c r="DM127" s="145"/>
    </row>
    <row r="128" spans="38:117" ht="18.75">
      <c r="AL128" s="145"/>
      <c r="AM128" s="145"/>
      <c r="AN128" s="145"/>
      <c r="AO128" s="145"/>
      <c r="AP128" s="145"/>
      <c r="AQ128" s="145"/>
      <c r="AR128" s="145"/>
      <c r="AS128" s="145"/>
      <c r="AT128" s="145"/>
      <c r="AU128" s="145"/>
      <c r="AV128" s="145"/>
      <c r="AW128" s="145"/>
      <c r="BR128" s="145"/>
      <c r="BT128" s="144"/>
      <c r="BU128" s="145"/>
      <c r="BV128" s="145"/>
      <c r="BX128" s="144"/>
      <c r="BY128" s="145"/>
      <c r="CB128" s="144"/>
      <c r="CC128" s="145"/>
      <c r="CH128" s="145"/>
      <c r="CJ128" s="144"/>
      <c r="CK128" s="145"/>
      <c r="CL128" s="145"/>
      <c r="CN128" s="144"/>
      <c r="CO128" s="145"/>
      <c r="CP128" s="145"/>
      <c r="CR128" s="144"/>
      <c r="CS128" s="145"/>
      <c r="CV128" s="144"/>
      <c r="CW128" s="145"/>
      <c r="CZ128" s="144"/>
      <c r="DA128" s="145"/>
      <c r="DD128" s="144"/>
      <c r="DE128" s="145"/>
      <c r="DH128" s="144"/>
      <c r="DI128" s="145"/>
      <c r="DL128" s="144"/>
      <c r="DM128" s="145"/>
    </row>
    <row r="129" spans="38:117" ht="18.75">
      <c r="AL129" s="145"/>
      <c r="AM129" s="145"/>
      <c r="AN129" s="145"/>
      <c r="AO129" s="145"/>
      <c r="AP129" s="145"/>
      <c r="AQ129" s="145"/>
      <c r="AR129" s="145"/>
      <c r="AS129" s="145"/>
      <c r="AT129" s="145"/>
      <c r="AU129" s="145"/>
      <c r="AV129" s="145"/>
      <c r="AW129" s="145"/>
      <c r="BR129" s="145"/>
      <c r="BT129" s="144"/>
      <c r="BU129" s="145"/>
      <c r="BV129" s="145"/>
      <c r="BX129" s="144"/>
      <c r="BY129" s="145"/>
      <c r="CB129" s="144"/>
      <c r="CC129" s="145"/>
      <c r="CH129" s="145"/>
      <c r="CJ129" s="144"/>
      <c r="CK129" s="145"/>
      <c r="CL129" s="145"/>
      <c r="CN129" s="144"/>
      <c r="CO129" s="145"/>
      <c r="CP129" s="145"/>
      <c r="CR129" s="144"/>
      <c r="CS129" s="145"/>
      <c r="CV129" s="144"/>
      <c r="CW129" s="145"/>
      <c r="CZ129" s="144"/>
      <c r="DA129" s="145"/>
      <c r="DD129" s="144"/>
      <c r="DE129" s="145"/>
      <c r="DH129" s="144"/>
      <c r="DI129" s="145"/>
      <c r="DL129" s="144"/>
      <c r="DM129" s="145"/>
    </row>
    <row r="130" spans="38:117" ht="18.75">
      <c r="AL130" s="145"/>
      <c r="AM130" s="145"/>
      <c r="AN130" s="145"/>
      <c r="AO130" s="145"/>
      <c r="AP130" s="145"/>
      <c r="AQ130" s="145"/>
      <c r="AR130" s="145"/>
      <c r="AS130" s="145"/>
      <c r="AT130" s="145"/>
      <c r="AU130" s="145"/>
      <c r="AV130" s="145"/>
      <c r="AW130" s="145"/>
      <c r="BR130" s="145"/>
      <c r="BT130" s="144"/>
      <c r="BU130" s="145"/>
      <c r="BV130" s="145"/>
      <c r="BX130" s="144"/>
      <c r="BY130" s="145"/>
      <c r="CB130" s="144"/>
      <c r="CC130" s="145"/>
      <c r="CH130" s="145"/>
      <c r="CJ130" s="144"/>
      <c r="CK130" s="145"/>
      <c r="CL130" s="145"/>
      <c r="CN130" s="144"/>
      <c r="CO130" s="145"/>
      <c r="CP130" s="145"/>
      <c r="CR130" s="144"/>
      <c r="CS130" s="145"/>
      <c r="CV130" s="144"/>
      <c r="CW130" s="145"/>
      <c r="CZ130" s="144"/>
      <c r="DA130" s="145"/>
      <c r="DD130" s="144"/>
      <c r="DE130" s="145"/>
      <c r="DH130" s="144"/>
      <c r="DI130" s="145"/>
      <c r="DL130" s="144"/>
      <c r="DM130" s="145"/>
    </row>
    <row r="131" spans="38:117" ht="18.75">
      <c r="AL131" s="145"/>
      <c r="AM131" s="145"/>
      <c r="AN131" s="145"/>
      <c r="AO131" s="145"/>
      <c r="AP131" s="145"/>
      <c r="AQ131" s="145"/>
      <c r="AR131" s="145"/>
      <c r="AS131" s="145"/>
      <c r="AT131" s="145"/>
      <c r="AU131" s="145"/>
      <c r="AV131" s="145"/>
      <c r="AW131" s="145"/>
      <c r="BR131" s="145"/>
      <c r="BT131" s="144"/>
      <c r="BU131" s="145"/>
      <c r="BV131" s="145"/>
      <c r="BX131" s="144"/>
      <c r="BY131" s="145"/>
      <c r="CB131" s="144"/>
      <c r="CC131" s="145"/>
      <c r="CH131" s="145"/>
      <c r="CJ131" s="144"/>
      <c r="CK131" s="145"/>
      <c r="CL131" s="145"/>
      <c r="CN131" s="144"/>
      <c r="CO131" s="145"/>
      <c r="CP131" s="145"/>
      <c r="CR131" s="144"/>
      <c r="CS131" s="145"/>
      <c r="CV131" s="144"/>
      <c r="CW131" s="145"/>
      <c r="CZ131" s="144"/>
      <c r="DA131" s="145"/>
      <c r="DD131" s="144"/>
      <c r="DE131" s="145"/>
      <c r="DH131" s="144"/>
      <c r="DI131" s="145"/>
      <c r="DL131" s="144"/>
      <c r="DM131" s="145"/>
    </row>
    <row r="132" spans="38:117" ht="18.75">
      <c r="AL132" s="145"/>
      <c r="AM132" s="145"/>
      <c r="AN132" s="145"/>
      <c r="AO132" s="145"/>
      <c r="AP132" s="145"/>
      <c r="AQ132" s="145"/>
      <c r="AR132" s="145"/>
      <c r="AS132" s="145"/>
      <c r="AT132" s="145"/>
      <c r="AU132" s="145"/>
      <c r="AV132" s="145"/>
      <c r="AW132" s="145"/>
      <c r="BR132" s="145"/>
      <c r="BT132" s="144"/>
      <c r="BU132" s="145"/>
      <c r="BV132" s="145"/>
      <c r="BX132" s="144"/>
      <c r="BY132" s="145"/>
      <c r="CB132" s="144"/>
      <c r="CC132" s="145"/>
      <c r="CH132" s="145"/>
      <c r="CJ132" s="144"/>
      <c r="CK132" s="145"/>
      <c r="CL132" s="145"/>
      <c r="CN132" s="144"/>
      <c r="CO132" s="145"/>
      <c r="CP132" s="145"/>
      <c r="CR132" s="144"/>
      <c r="CS132" s="145"/>
      <c r="CV132" s="144"/>
      <c r="CW132" s="145"/>
      <c r="CZ132" s="144"/>
      <c r="DA132" s="145"/>
      <c r="DD132" s="144"/>
      <c r="DE132" s="145"/>
      <c r="DH132" s="144"/>
      <c r="DI132" s="145"/>
      <c r="DL132" s="144"/>
      <c r="DM132" s="145"/>
    </row>
    <row r="133" spans="38:117" ht="18.75">
      <c r="AL133" s="145"/>
      <c r="AM133" s="145"/>
      <c r="AN133" s="145"/>
      <c r="AO133" s="145"/>
      <c r="AP133" s="145"/>
      <c r="AQ133" s="145"/>
      <c r="AR133" s="145"/>
      <c r="AS133" s="145"/>
      <c r="AT133" s="145"/>
      <c r="AU133" s="145"/>
      <c r="AV133" s="145"/>
      <c r="AW133" s="145"/>
      <c r="BR133" s="145"/>
      <c r="BT133" s="144"/>
      <c r="BU133" s="145"/>
      <c r="BV133" s="145"/>
      <c r="BX133" s="144"/>
      <c r="BY133" s="145"/>
      <c r="CB133" s="144"/>
      <c r="CC133" s="145"/>
      <c r="CH133" s="145"/>
      <c r="CJ133" s="144"/>
      <c r="CK133" s="145"/>
      <c r="CL133" s="145"/>
      <c r="CN133" s="144"/>
      <c r="CO133" s="145"/>
      <c r="CP133" s="145"/>
      <c r="CR133" s="144"/>
      <c r="CS133" s="145"/>
      <c r="CV133" s="144"/>
      <c r="CW133" s="145"/>
      <c r="CZ133" s="144"/>
      <c r="DA133" s="145"/>
      <c r="DD133" s="144"/>
      <c r="DE133" s="145"/>
      <c r="DH133" s="144"/>
      <c r="DI133" s="145"/>
      <c r="DL133" s="144"/>
      <c r="DM133" s="145"/>
    </row>
    <row r="134" spans="38:117" ht="18.75">
      <c r="AL134" s="145"/>
      <c r="AM134" s="145"/>
      <c r="AN134" s="145"/>
      <c r="AO134" s="145"/>
      <c r="AP134" s="145"/>
      <c r="AQ134" s="145"/>
      <c r="AR134" s="145"/>
      <c r="AS134" s="145"/>
      <c r="AT134" s="145"/>
      <c r="AU134" s="145"/>
      <c r="AV134" s="145"/>
      <c r="AW134" s="145"/>
      <c r="BR134" s="145"/>
      <c r="BT134" s="144"/>
      <c r="BU134" s="145"/>
      <c r="BV134" s="145"/>
      <c r="BX134" s="144"/>
      <c r="BY134" s="145"/>
      <c r="CB134" s="144"/>
      <c r="CC134" s="145"/>
      <c r="CH134" s="145"/>
      <c r="CJ134" s="144"/>
      <c r="CK134" s="145"/>
      <c r="CL134" s="145"/>
      <c r="CN134" s="144"/>
      <c r="CO134" s="145"/>
      <c r="CP134" s="145"/>
      <c r="CR134" s="144"/>
      <c r="CS134" s="145"/>
      <c r="CV134" s="144"/>
      <c r="CW134" s="145"/>
      <c r="CZ134" s="144"/>
      <c r="DA134" s="145"/>
      <c r="DD134" s="144"/>
      <c r="DE134" s="145"/>
      <c r="DH134" s="144"/>
      <c r="DI134" s="145"/>
      <c r="DL134" s="144"/>
      <c r="DM134" s="145"/>
    </row>
    <row r="135" spans="38:117" ht="18.75">
      <c r="AL135" s="145"/>
      <c r="AM135" s="145"/>
      <c r="AN135" s="145"/>
      <c r="AO135" s="145"/>
      <c r="AP135" s="145"/>
      <c r="AQ135" s="145"/>
      <c r="AR135" s="145"/>
      <c r="AS135" s="145"/>
      <c r="AT135" s="145"/>
      <c r="AU135" s="145"/>
      <c r="AV135" s="145"/>
      <c r="AW135" s="145"/>
      <c r="BR135" s="145"/>
      <c r="BT135" s="144"/>
      <c r="BU135" s="145"/>
      <c r="BV135" s="145"/>
      <c r="BX135" s="144"/>
      <c r="BY135" s="145"/>
      <c r="CB135" s="144"/>
      <c r="CC135" s="145"/>
      <c r="CH135" s="145"/>
      <c r="CJ135" s="144"/>
      <c r="CK135" s="145"/>
      <c r="CL135" s="145"/>
      <c r="CN135" s="144"/>
      <c r="CO135" s="145"/>
      <c r="CP135" s="145"/>
      <c r="CR135" s="144"/>
      <c r="CS135" s="145"/>
      <c r="CV135" s="144"/>
      <c r="CW135" s="145"/>
      <c r="CZ135" s="144"/>
      <c r="DA135" s="145"/>
      <c r="DD135" s="144"/>
      <c r="DE135" s="145"/>
      <c r="DH135" s="144"/>
      <c r="DI135" s="145"/>
      <c r="DL135" s="144"/>
      <c r="DM135" s="145"/>
    </row>
    <row r="136" spans="38:117" ht="18.75">
      <c r="AL136" s="145"/>
      <c r="AM136" s="145"/>
      <c r="AN136" s="145"/>
      <c r="AO136" s="145"/>
      <c r="AP136" s="145"/>
      <c r="AQ136" s="145"/>
      <c r="AR136" s="145"/>
      <c r="AS136" s="145"/>
      <c r="AT136" s="145"/>
      <c r="AU136" s="145"/>
      <c r="AV136" s="145"/>
      <c r="AW136" s="145"/>
      <c r="BR136" s="145"/>
      <c r="BT136" s="144"/>
      <c r="BU136" s="145"/>
      <c r="BV136" s="145"/>
      <c r="BX136" s="144"/>
      <c r="BY136" s="145"/>
      <c r="CB136" s="144"/>
      <c r="CC136" s="145"/>
      <c r="CH136" s="145"/>
      <c r="CJ136" s="144"/>
      <c r="CK136" s="145"/>
      <c r="CL136" s="145"/>
      <c r="CN136" s="144"/>
      <c r="CO136" s="145"/>
      <c r="CP136" s="145"/>
      <c r="CR136" s="144"/>
      <c r="CS136" s="145"/>
      <c r="CV136" s="144"/>
      <c r="CW136" s="145"/>
      <c r="CZ136" s="144"/>
      <c r="DA136" s="145"/>
      <c r="DD136" s="144"/>
      <c r="DE136" s="145"/>
      <c r="DH136" s="144"/>
      <c r="DI136" s="145"/>
      <c r="DL136" s="144"/>
      <c r="DM136" s="145"/>
    </row>
    <row r="137" spans="38:117" ht="18.75">
      <c r="AL137" s="145"/>
      <c r="AM137" s="145"/>
      <c r="AN137" s="145"/>
      <c r="AO137" s="145"/>
      <c r="AP137" s="145"/>
      <c r="AQ137" s="145"/>
      <c r="AR137" s="145"/>
      <c r="AS137" s="145"/>
      <c r="AT137" s="145"/>
      <c r="AU137" s="145"/>
      <c r="AV137" s="145"/>
      <c r="AW137" s="145"/>
      <c r="BR137" s="145"/>
      <c r="BT137" s="144"/>
      <c r="BU137" s="145"/>
      <c r="BV137" s="145"/>
      <c r="BX137" s="144"/>
      <c r="BY137" s="145"/>
      <c r="CB137" s="144"/>
      <c r="CC137" s="145"/>
      <c r="CH137" s="145"/>
      <c r="CJ137" s="144"/>
      <c r="CK137" s="145"/>
      <c r="CL137" s="145"/>
      <c r="CN137" s="144"/>
      <c r="CO137" s="145"/>
      <c r="CP137" s="145"/>
      <c r="CR137" s="144"/>
      <c r="CS137" s="145"/>
      <c r="CV137" s="144"/>
      <c r="CW137" s="145"/>
      <c r="CZ137" s="144"/>
      <c r="DA137" s="145"/>
      <c r="DD137" s="144"/>
      <c r="DE137" s="145"/>
      <c r="DH137" s="144"/>
      <c r="DI137" s="145"/>
      <c r="DL137" s="144"/>
      <c r="DM137" s="145"/>
    </row>
    <row r="138" spans="38:117" ht="18.75">
      <c r="AL138" s="145"/>
      <c r="AM138" s="145"/>
      <c r="AN138" s="145"/>
      <c r="AO138" s="145"/>
      <c r="AP138" s="145"/>
      <c r="AQ138" s="145"/>
      <c r="AR138" s="145"/>
      <c r="AS138" s="145"/>
      <c r="AT138" s="145"/>
      <c r="AU138" s="145"/>
      <c r="AV138" s="145"/>
      <c r="AW138" s="145"/>
      <c r="BR138" s="145"/>
      <c r="BT138" s="144"/>
      <c r="BU138" s="145"/>
      <c r="BV138" s="145"/>
      <c r="BX138" s="144"/>
      <c r="BY138" s="145"/>
      <c r="CB138" s="144"/>
      <c r="CC138" s="145"/>
      <c r="CH138" s="145"/>
      <c r="CJ138" s="144"/>
      <c r="CK138" s="145"/>
      <c r="CL138" s="145"/>
      <c r="CN138" s="144"/>
      <c r="CO138" s="145"/>
      <c r="CP138" s="145"/>
      <c r="CR138" s="144"/>
      <c r="CS138" s="145"/>
      <c r="CV138" s="144"/>
      <c r="CW138" s="145"/>
      <c r="CZ138" s="144"/>
      <c r="DA138" s="145"/>
      <c r="DD138" s="144"/>
      <c r="DE138" s="145"/>
      <c r="DH138" s="144"/>
      <c r="DI138" s="145"/>
      <c r="DL138" s="144"/>
      <c r="DM138" s="145"/>
    </row>
    <row r="139" spans="38:117" ht="18.75">
      <c r="AL139" s="145"/>
      <c r="AM139" s="145"/>
      <c r="AN139" s="145"/>
      <c r="AO139" s="145"/>
      <c r="AP139" s="145"/>
      <c r="AQ139" s="145"/>
      <c r="AR139" s="145"/>
      <c r="AS139" s="145"/>
      <c r="AT139" s="145"/>
      <c r="AU139" s="145"/>
      <c r="AV139" s="145"/>
      <c r="AW139" s="145"/>
      <c r="BR139" s="145"/>
      <c r="BT139" s="144"/>
      <c r="BU139" s="145"/>
      <c r="BV139" s="145"/>
      <c r="CB139" s="144"/>
      <c r="CC139" s="145"/>
      <c r="CH139" s="145"/>
      <c r="CJ139" s="144"/>
      <c r="CK139" s="145"/>
      <c r="CL139" s="145"/>
      <c r="CN139" s="144"/>
      <c r="CO139" s="145"/>
      <c r="CP139" s="145"/>
      <c r="CR139" s="144"/>
      <c r="CS139" s="145"/>
      <c r="CV139" s="144"/>
      <c r="CW139" s="145"/>
      <c r="CZ139" s="144"/>
      <c r="DA139" s="145"/>
      <c r="DD139" s="144"/>
      <c r="DE139" s="145"/>
      <c r="DH139" s="144"/>
      <c r="DI139" s="145"/>
      <c r="DL139" s="144"/>
      <c r="DM139" s="145"/>
    </row>
    <row r="140" spans="70:117" ht="18.75">
      <c r="BR140" s="145"/>
      <c r="BT140" s="144"/>
      <c r="BU140" s="145"/>
      <c r="BV140" s="145"/>
      <c r="BX140" s="144"/>
      <c r="BY140" s="145"/>
      <c r="CB140" s="144"/>
      <c r="CC140" s="145"/>
      <c r="CH140" s="145"/>
      <c r="CJ140" s="144"/>
      <c r="CK140" s="145"/>
      <c r="CL140" s="145"/>
      <c r="CN140" s="144"/>
      <c r="CO140" s="145"/>
      <c r="CP140" s="145"/>
      <c r="CR140" s="144"/>
      <c r="CS140" s="145"/>
      <c r="CV140" s="144"/>
      <c r="CW140" s="145"/>
      <c r="CZ140" s="144"/>
      <c r="DA140" s="145"/>
      <c r="DD140" s="144"/>
      <c r="DE140" s="145"/>
      <c r="DH140" s="144"/>
      <c r="DI140" s="145"/>
      <c r="DL140" s="144"/>
      <c r="DM140" s="145"/>
    </row>
    <row r="141" spans="70:117" ht="18.75">
      <c r="BR141" s="145"/>
      <c r="BT141" s="144"/>
      <c r="BU141" s="145"/>
      <c r="BV141" s="145"/>
      <c r="BX141" s="144"/>
      <c r="BY141" s="145"/>
      <c r="CB141" s="144"/>
      <c r="CC141" s="145"/>
      <c r="CH141" s="145"/>
      <c r="CJ141" s="144"/>
      <c r="CK141" s="145"/>
      <c r="CL141" s="145"/>
      <c r="CN141" s="144"/>
      <c r="CO141" s="145"/>
      <c r="CP141" s="145"/>
      <c r="CR141" s="144"/>
      <c r="CS141" s="145"/>
      <c r="CV141" s="144"/>
      <c r="CW141" s="145"/>
      <c r="CZ141" s="144"/>
      <c r="DA141" s="145"/>
      <c r="DD141" s="144"/>
      <c r="DE141" s="145"/>
      <c r="DH141" s="144"/>
      <c r="DI141" s="145"/>
      <c r="DL141" s="144"/>
      <c r="DM141" s="145"/>
    </row>
    <row r="142" spans="70:117" ht="18.75">
      <c r="BR142" s="145"/>
      <c r="BT142" s="144"/>
      <c r="BU142" s="145"/>
      <c r="BV142" s="145"/>
      <c r="BX142" s="144"/>
      <c r="BY142" s="145"/>
      <c r="CB142" s="144"/>
      <c r="CC142" s="145"/>
      <c r="CH142" s="145"/>
      <c r="CJ142" s="144"/>
      <c r="CK142" s="145"/>
      <c r="CL142" s="145"/>
      <c r="CN142" s="144"/>
      <c r="CO142" s="145"/>
      <c r="CP142" s="145"/>
      <c r="CR142" s="144"/>
      <c r="CS142" s="145"/>
      <c r="CV142" s="144"/>
      <c r="CW142" s="145"/>
      <c r="CZ142" s="144"/>
      <c r="DA142" s="145"/>
      <c r="DD142" s="144"/>
      <c r="DE142" s="145"/>
      <c r="DH142" s="144"/>
      <c r="DI142" s="145"/>
      <c r="DL142" s="144"/>
      <c r="DM142" s="145"/>
    </row>
    <row r="143" spans="86:117" ht="18.75">
      <c r="CH143" s="145"/>
      <c r="CL143" s="145"/>
      <c r="CV143" s="144"/>
      <c r="CW143" s="145"/>
      <c r="DD143" s="144"/>
      <c r="DE143" s="145"/>
      <c r="DH143" s="144"/>
      <c r="DI143" s="145"/>
      <c r="DL143" s="144"/>
      <c r="DM143" s="145"/>
    </row>
    <row r="144" spans="86:117" ht="18.75">
      <c r="CH144" s="145"/>
      <c r="CL144" s="145"/>
      <c r="CV144" s="144"/>
      <c r="CW144" s="145"/>
      <c r="DD144" s="144"/>
      <c r="DE144" s="145"/>
      <c r="DH144" s="144"/>
      <c r="DI144" s="145"/>
      <c r="DL144" s="144"/>
      <c r="DM144" s="145"/>
    </row>
    <row r="145" spans="86:117" ht="18.75">
      <c r="CH145" s="145"/>
      <c r="CL145" s="145"/>
      <c r="CV145" s="144"/>
      <c r="CW145" s="145"/>
      <c r="DD145" s="144"/>
      <c r="DE145" s="145"/>
      <c r="DH145" s="144"/>
      <c r="DI145" s="145"/>
      <c r="DL145" s="144"/>
      <c r="DM145" s="145"/>
    </row>
    <row r="146" spans="86:117" ht="18.75">
      <c r="CH146" s="145"/>
      <c r="CL146" s="145"/>
      <c r="CV146" s="144"/>
      <c r="CW146" s="145"/>
      <c r="DD146" s="144"/>
      <c r="DE146" s="145"/>
      <c r="DH146" s="144"/>
      <c r="DI146" s="145"/>
      <c r="DL146" s="144"/>
      <c r="DM146" s="145"/>
    </row>
    <row r="147" spans="86:117" ht="18.75">
      <c r="CH147" s="145"/>
      <c r="CL147" s="145"/>
      <c r="CV147" s="144"/>
      <c r="CW147" s="145"/>
      <c r="DD147" s="144"/>
      <c r="DE147" s="145"/>
      <c r="DH147" s="144"/>
      <c r="DI147" s="145"/>
      <c r="DL147" s="144"/>
      <c r="DM147" s="145"/>
    </row>
    <row r="148" spans="86:117" ht="18.75">
      <c r="CH148" s="145"/>
      <c r="CL148" s="145"/>
      <c r="CV148" s="144"/>
      <c r="CW148" s="145"/>
      <c r="DD148" s="144"/>
      <c r="DE148" s="145"/>
      <c r="DH148" s="144"/>
      <c r="DI148" s="145"/>
      <c r="DL148" s="144"/>
      <c r="DM148" s="145"/>
    </row>
    <row r="149" spans="86:117" ht="18.75">
      <c r="CH149" s="145"/>
      <c r="CL149" s="145"/>
      <c r="CV149" s="144"/>
      <c r="CW149" s="145"/>
      <c r="DD149" s="144"/>
      <c r="DE149" s="145"/>
      <c r="DH149" s="144"/>
      <c r="DI149" s="145"/>
      <c r="DL149" s="144"/>
      <c r="DM149" s="145"/>
    </row>
    <row r="150" spans="86:117" ht="18.75">
      <c r="CH150" s="145"/>
      <c r="CL150" s="145"/>
      <c r="CV150" s="144"/>
      <c r="CW150" s="145"/>
      <c r="DD150" s="144"/>
      <c r="DE150" s="145"/>
      <c r="DH150" s="144"/>
      <c r="DI150" s="145"/>
      <c r="DL150" s="144"/>
      <c r="DM150" s="145"/>
    </row>
    <row r="151" spans="86:117" ht="18.75">
      <c r="CH151" s="145"/>
      <c r="CL151" s="145"/>
      <c r="CV151" s="144"/>
      <c r="CW151" s="145"/>
      <c r="DD151" s="144"/>
      <c r="DE151" s="145"/>
      <c r="DH151" s="144"/>
      <c r="DI151" s="145"/>
      <c r="DL151" s="144"/>
      <c r="DM151" s="145"/>
    </row>
    <row r="152" spans="86:117" ht="18.75">
      <c r="CH152" s="145"/>
      <c r="CL152" s="145"/>
      <c r="CV152" s="144"/>
      <c r="CW152" s="145"/>
      <c r="DD152" s="144"/>
      <c r="DE152" s="145"/>
      <c r="DH152" s="144"/>
      <c r="DI152" s="145"/>
      <c r="DL152" s="144"/>
      <c r="DM152" s="145"/>
    </row>
    <row r="153" spans="86:117" ht="18.75">
      <c r="CH153" s="145"/>
      <c r="CL153" s="145"/>
      <c r="CV153" s="144"/>
      <c r="CW153" s="145"/>
      <c r="DD153" s="144"/>
      <c r="DE153" s="145"/>
      <c r="DH153" s="144"/>
      <c r="DI153" s="145"/>
      <c r="DL153" s="144"/>
      <c r="DM153" s="145"/>
    </row>
    <row r="154" spans="86:117" ht="18.75">
      <c r="CH154" s="145"/>
      <c r="CL154" s="145"/>
      <c r="CV154" s="144"/>
      <c r="CW154" s="145"/>
      <c r="DD154" s="144"/>
      <c r="DE154" s="145"/>
      <c r="DH154" s="144"/>
      <c r="DI154" s="145"/>
      <c r="DL154" s="144"/>
      <c r="DM154" s="145"/>
    </row>
    <row r="155" spans="86:117" ht="18.75">
      <c r="CH155" s="145"/>
      <c r="CL155" s="145"/>
      <c r="CV155" s="144"/>
      <c r="CW155" s="145"/>
      <c r="DD155" s="144"/>
      <c r="DE155" s="145"/>
      <c r="DH155" s="144"/>
      <c r="DI155" s="145"/>
      <c r="DL155" s="144"/>
      <c r="DM155" s="145"/>
    </row>
    <row r="156" spans="86:117" ht="18.75">
      <c r="CH156" s="145"/>
      <c r="CL156" s="145"/>
      <c r="CV156" s="144"/>
      <c r="CW156" s="145"/>
      <c r="DD156" s="144"/>
      <c r="DE156" s="145"/>
      <c r="DH156" s="144"/>
      <c r="DI156" s="145"/>
      <c r="DL156" s="144"/>
      <c r="DM156" s="145"/>
    </row>
    <row r="157" spans="86:117" ht="18.75">
      <c r="CH157" s="145"/>
      <c r="CL157" s="145"/>
      <c r="CV157" s="144"/>
      <c r="CW157" s="145"/>
      <c r="DD157" s="144"/>
      <c r="DE157" s="145"/>
      <c r="DH157" s="144"/>
      <c r="DI157" s="145"/>
      <c r="DL157" s="144"/>
      <c r="DM157" s="145"/>
    </row>
    <row r="158" spans="86:117" ht="18.75">
      <c r="CH158" s="145"/>
      <c r="CL158" s="145"/>
      <c r="CV158" s="144"/>
      <c r="CW158" s="145"/>
      <c r="DD158" s="144"/>
      <c r="DE158" s="145"/>
      <c r="DH158" s="144"/>
      <c r="DI158" s="145"/>
      <c r="DL158" s="144"/>
      <c r="DM158" s="145"/>
    </row>
    <row r="159" spans="86:117" ht="18.75">
      <c r="CH159" s="145"/>
      <c r="CL159" s="145"/>
      <c r="CV159" s="144"/>
      <c r="CW159" s="145"/>
      <c r="DD159" s="144"/>
      <c r="DE159" s="145"/>
      <c r="DH159" s="144"/>
      <c r="DI159" s="145"/>
      <c r="DL159" s="144"/>
      <c r="DM159" s="145"/>
    </row>
    <row r="160" spans="86:117" ht="18.75">
      <c r="CH160" s="145"/>
      <c r="CL160" s="145"/>
      <c r="CV160" s="144"/>
      <c r="CW160" s="145"/>
      <c r="DD160" s="144"/>
      <c r="DE160" s="145"/>
      <c r="DH160" s="144"/>
      <c r="DI160" s="145"/>
      <c r="DL160" s="144"/>
      <c r="DM160" s="145"/>
    </row>
    <row r="161" spans="86:117" ht="18.75">
      <c r="CH161" s="145"/>
      <c r="CL161" s="145"/>
      <c r="CV161" s="144"/>
      <c r="CW161" s="145"/>
      <c r="DD161" s="144"/>
      <c r="DE161" s="145"/>
      <c r="DH161" s="144"/>
      <c r="DI161" s="145"/>
      <c r="DL161" s="144"/>
      <c r="DM161" s="145"/>
    </row>
    <row r="162" spans="86:117" ht="18.75">
      <c r="CH162" s="145"/>
      <c r="CL162" s="145"/>
      <c r="CV162" s="144"/>
      <c r="CW162" s="145"/>
      <c r="DD162" s="144"/>
      <c r="DE162" s="145"/>
      <c r="DH162" s="144"/>
      <c r="DI162" s="145"/>
      <c r="DL162" s="144"/>
      <c r="DM162" s="145"/>
    </row>
    <row r="163" spans="86:117" ht="18.75">
      <c r="CH163" s="145"/>
      <c r="CL163" s="145"/>
      <c r="CV163" s="144"/>
      <c r="CW163" s="145"/>
      <c r="DD163" s="144"/>
      <c r="DE163" s="145"/>
      <c r="DH163" s="144"/>
      <c r="DI163" s="145"/>
      <c r="DL163" s="144"/>
      <c r="DM163" s="145"/>
    </row>
    <row r="164" spans="86:117" ht="18.75">
      <c r="CH164" s="145"/>
      <c r="CL164" s="145"/>
      <c r="CV164" s="144"/>
      <c r="CW164" s="145"/>
      <c r="DD164" s="144"/>
      <c r="DE164" s="145"/>
      <c r="DH164" s="144"/>
      <c r="DI164" s="145"/>
      <c r="DL164" s="144"/>
      <c r="DM164" s="145"/>
    </row>
    <row r="165" spans="86:117" ht="18.75">
      <c r="CH165" s="145"/>
      <c r="CL165" s="145"/>
      <c r="CV165" s="144"/>
      <c r="CW165" s="145"/>
      <c r="DD165" s="144"/>
      <c r="DE165" s="145"/>
      <c r="DH165" s="144"/>
      <c r="DI165" s="145"/>
      <c r="DL165" s="144"/>
      <c r="DM165" s="145"/>
    </row>
    <row r="166" spans="86:117" ht="18.75">
      <c r="CH166" s="145"/>
      <c r="CL166" s="145"/>
      <c r="CV166" s="144"/>
      <c r="CW166" s="145"/>
      <c r="DD166" s="144"/>
      <c r="DE166" s="145"/>
      <c r="DH166" s="144"/>
      <c r="DI166" s="145"/>
      <c r="DL166" s="144"/>
      <c r="DM166" s="145"/>
    </row>
    <row r="167" spans="86:117" ht="18.75">
      <c r="CH167" s="145"/>
      <c r="CL167" s="145"/>
      <c r="CV167" s="144"/>
      <c r="CW167" s="145"/>
      <c r="DD167" s="144"/>
      <c r="DE167" s="145"/>
      <c r="DH167" s="144"/>
      <c r="DI167" s="145"/>
      <c r="DL167" s="144"/>
      <c r="DM167" s="145"/>
    </row>
    <row r="168" spans="86:117" ht="18.75">
      <c r="CH168" s="145"/>
      <c r="CL168" s="145"/>
      <c r="CV168" s="144"/>
      <c r="CW168" s="145"/>
      <c r="DD168" s="144"/>
      <c r="DE168" s="145"/>
      <c r="DH168" s="144"/>
      <c r="DI168" s="145"/>
      <c r="DL168" s="144"/>
      <c r="DM168" s="145"/>
    </row>
    <row r="169" spans="86:117" ht="18.75">
      <c r="CH169" s="145"/>
      <c r="CL169" s="145"/>
      <c r="CV169" s="144"/>
      <c r="CW169" s="145"/>
      <c r="DD169" s="144"/>
      <c r="DE169" s="145"/>
      <c r="DH169" s="144"/>
      <c r="DI169" s="145"/>
      <c r="DL169" s="144"/>
      <c r="DM169" s="145"/>
    </row>
    <row r="170" spans="86:117" ht="18.75">
      <c r="CH170" s="145"/>
      <c r="CL170" s="145"/>
      <c r="CV170" s="144"/>
      <c r="CW170" s="145"/>
      <c r="DD170" s="144"/>
      <c r="DE170" s="145"/>
      <c r="DH170" s="144"/>
      <c r="DI170" s="145"/>
      <c r="DL170" s="144"/>
      <c r="DM170" s="145"/>
    </row>
    <row r="171" spans="86:117" ht="18.75">
      <c r="CH171" s="145"/>
      <c r="CL171" s="145"/>
      <c r="CV171" s="144"/>
      <c r="CW171" s="145"/>
      <c r="DD171" s="144"/>
      <c r="DE171" s="145"/>
      <c r="DH171" s="144"/>
      <c r="DI171" s="145"/>
      <c r="DL171" s="144"/>
      <c r="DM171" s="145"/>
    </row>
    <row r="172" spans="86:117" ht="18.75">
      <c r="CH172" s="145"/>
      <c r="CL172" s="145"/>
      <c r="CV172" s="144"/>
      <c r="CW172" s="145"/>
      <c r="DD172" s="144"/>
      <c r="DE172" s="145"/>
      <c r="DH172" s="144"/>
      <c r="DI172" s="145"/>
      <c r="DL172" s="144"/>
      <c r="DM172" s="145"/>
    </row>
    <row r="173" spans="86:117" ht="18.75">
      <c r="CH173" s="145"/>
      <c r="CL173" s="145"/>
      <c r="CV173" s="144"/>
      <c r="CW173" s="145"/>
      <c r="DD173" s="144"/>
      <c r="DE173" s="145"/>
      <c r="DH173" s="144"/>
      <c r="DI173" s="145"/>
      <c r="DL173" s="144"/>
      <c r="DM173" s="145"/>
    </row>
    <row r="174" spans="86:117" ht="18.75">
      <c r="CH174" s="145"/>
      <c r="CL174" s="145"/>
      <c r="CV174" s="144"/>
      <c r="CW174" s="145"/>
      <c r="DD174" s="144"/>
      <c r="DE174" s="145"/>
      <c r="DH174" s="144"/>
      <c r="DI174" s="145"/>
      <c r="DL174" s="144"/>
      <c r="DM174" s="145"/>
    </row>
    <row r="175" spans="86:117" ht="18.75">
      <c r="CH175" s="145"/>
      <c r="CL175" s="145"/>
      <c r="CV175" s="144"/>
      <c r="CW175" s="145"/>
      <c r="DD175" s="144"/>
      <c r="DE175" s="145"/>
      <c r="DH175" s="144"/>
      <c r="DI175" s="145"/>
      <c r="DL175" s="144"/>
      <c r="DM175" s="145"/>
    </row>
    <row r="176" spans="86:117" ht="18.75">
      <c r="CH176" s="145"/>
      <c r="CL176" s="145"/>
      <c r="CV176" s="144"/>
      <c r="CW176" s="145"/>
      <c r="DD176" s="144"/>
      <c r="DE176" s="145"/>
      <c r="DH176" s="144"/>
      <c r="DI176" s="145"/>
      <c r="DL176" s="144"/>
      <c r="DM176" s="145"/>
    </row>
    <row r="177" spans="86:117" ht="18.75">
      <c r="CH177" s="145"/>
      <c r="CL177" s="145"/>
      <c r="CV177" s="144"/>
      <c r="CW177" s="145"/>
      <c r="DD177" s="144"/>
      <c r="DE177" s="145"/>
      <c r="DH177" s="144"/>
      <c r="DI177" s="145"/>
      <c r="DL177" s="144"/>
      <c r="DM177" s="145"/>
    </row>
    <row r="178" spans="86:117" ht="18.75">
      <c r="CH178" s="145"/>
      <c r="CL178" s="145"/>
      <c r="CV178" s="144"/>
      <c r="CW178" s="145"/>
      <c r="DD178" s="144"/>
      <c r="DE178" s="145"/>
      <c r="DH178" s="144"/>
      <c r="DI178" s="145"/>
      <c r="DL178" s="144"/>
      <c r="DM178" s="145"/>
    </row>
    <row r="179" spans="86:117" ht="18.75">
      <c r="CH179" s="145"/>
      <c r="CL179" s="145"/>
      <c r="CV179" s="144"/>
      <c r="CW179" s="145"/>
      <c r="DD179" s="144"/>
      <c r="DE179" s="145"/>
      <c r="DH179" s="144"/>
      <c r="DI179" s="145"/>
      <c r="DL179" s="144"/>
      <c r="DM179" s="145"/>
    </row>
    <row r="180" spans="86:117" ht="18.75">
      <c r="CH180" s="145"/>
      <c r="CL180" s="145"/>
      <c r="CV180" s="144"/>
      <c r="CW180" s="145"/>
      <c r="DD180" s="144"/>
      <c r="DE180" s="145"/>
      <c r="DH180" s="144"/>
      <c r="DI180" s="145"/>
      <c r="DL180" s="144"/>
      <c r="DM180" s="145"/>
    </row>
    <row r="181" spans="86:117" ht="18.75">
      <c r="CH181" s="145"/>
      <c r="CL181" s="145"/>
      <c r="CV181" s="144"/>
      <c r="CW181" s="145"/>
      <c r="DD181" s="144"/>
      <c r="DE181" s="145"/>
      <c r="DH181" s="144"/>
      <c r="DI181" s="145"/>
      <c r="DL181" s="144"/>
      <c r="DM181" s="145"/>
    </row>
    <row r="182" spans="86:117" ht="18.75">
      <c r="CH182" s="145"/>
      <c r="CL182" s="145"/>
      <c r="CV182" s="144"/>
      <c r="CW182" s="145"/>
      <c r="DD182" s="144"/>
      <c r="DE182" s="145"/>
      <c r="DH182" s="144"/>
      <c r="DI182" s="145"/>
      <c r="DL182" s="144"/>
      <c r="DM182" s="145"/>
    </row>
    <row r="183" spans="86:117" ht="18.75">
      <c r="CH183" s="145"/>
      <c r="CL183" s="145"/>
      <c r="CV183" s="144"/>
      <c r="CW183" s="145"/>
      <c r="DD183" s="144"/>
      <c r="DE183" s="145"/>
      <c r="DH183" s="144"/>
      <c r="DI183" s="145"/>
      <c r="DL183" s="144"/>
      <c r="DM183" s="145"/>
    </row>
    <row r="184" spans="86:117" ht="18.75">
      <c r="CH184" s="145"/>
      <c r="CL184" s="145"/>
      <c r="CV184" s="144"/>
      <c r="CW184" s="145"/>
      <c r="DD184" s="144"/>
      <c r="DE184" s="145"/>
      <c r="DH184" s="144"/>
      <c r="DI184" s="145"/>
      <c r="DL184" s="144"/>
      <c r="DM184" s="145"/>
    </row>
    <row r="185" spans="86:117" ht="18.75">
      <c r="CH185" s="145"/>
      <c r="CL185" s="145"/>
      <c r="CV185" s="144"/>
      <c r="CW185" s="145"/>
      <c r="DD185" s="144"/>
      <c r="DE185" s="145"/>
      <c r="DH185" s="144"/>
      <c r="DI185" s="145"/>
      <c r="DL185" s="144"/>
      <c r="DM185" s="145"/>
    </row>
    <row r="186" spans="86:117" ht="18.75">
      <c r="CH186" s="145"/>
      <c r="CL186" s="145"/>
      <c r="CV186" s="144"/>
      <c r="CW186" s="145"/>
      <c r="DD186" s="144"/>
      <c r="DE186" s="145"/>
      <c r="DH186" s="144"/>
      <c r="DI186" s="145"/>
      <c r="DL186" s="144"/>
      <c r="DM186" s="145"/>
    </row>
    <row r="187" spans="86:117" ht="18.75">
      <c r="CH187" s="145"/>
      <c r="CL187" s="145"/>
      <c r="CV187" s="144"/>
      <c r="CW187" s="145"/>
      <c r="DD187" s="144"/>
      <c r="DE187" s="145"/>
      <c r="DH187" s="144"/>
      <c r="DI187" s="145"/>
      <c r="DL187" s="144"/>
      <c r="DM187" s="145"/>
    </row>
    <row r="188" spans="86:117" ht="18.75">
      <c r="CH188" s="145"/>
      <c r="CL188" s="145"/>
      <c r="CV188" s="144"/>
      <c r="CW188" s="145"/>
      <c r="DD188" s="144"/>
      <c r="DE188" s="145"/>
      <c r="DH188" s="144"/>
      <c r="DI188" s="145"/>
      <c r="DL188" s="144"/>
      <c r="DM188" s="145"/>
    </row>
    <row r="189" spans="86:117" ht="18.75">
      <c r="CH189" s="145"/>
      <c r="CL189" s="145"/>
      <c r="CV189" s="144"/>
      <c r="CW189" s="145"/>
      <c r="DD189" s="144"/>
      <c r="DE189" s="145"/>
      <c r="DH189" s="144"/>
      <c r="DI189" s="145"/>
      <c r="DL189" s="144"/>
      <c r="DM189" s="145"/>
    </row>
    <row r="190" spans="86:117" ht="18.75">
      <c r="CH190" s="145"/>
      <c r="CL190" s="145"/>
      <c r="CV190" s="144"/>
      <c r="CW190" s="145"/>
      <c r="DD190" s="144"/>
      <c r="DE190" s="145"/>
      <c r="DH190" s="144"/>
      <c r="DI190" s="145"/>
      <c r="DL190" s="144"/>
      <c r="DM190" s="145"/>
    </row>
    <row r="191" spans="86:117" ht="18.75">
      <c r="CH191" s="145"/>
      <c r="CL191" s="145"/>
      <c r="CV191" s="144"/>
      <c r="CW191" s="145"/>
      <c r="DD191" s="144"/>
      <c r="DE191" s="145"/>
      <c r="DH191" s="144"/>
      <c r="DI191" s="145"/>
      <c r="DL191" s="144"/>
      <c r="DM191" s="145"/>
    </row>
    <row r="192" spans="86:117" ht="18.75">
      <c r="CH192" s="145"/>
      <c r="CL192" s="145"/>
      <c r="CV192" s="144"/>
      <c r="CW192" s="145"/>
      <c r="DD192" s="144"/>
      <c r="DE192" s="145"/>
      <c r="DH192" s="144"/>
      <c r="DI192" s="145"/>
      <c r="DL192" s="144"/>
      <c r="DM192" s="145"/>
    </row>
    <row r="193" spans="86:113" ht="18.75">
      <c r="CH193" s="145"/>
      <c r="CL193" s="145"/>
      <c r="CV193" s="144"/>
      <c r="CW193" s="145"/>
      <c r="DD193" s="144"/>
      <c r="DE193" s="145"/>
      <c r="DH193" s="144"/>
      <c r="DI193" s="145"/>
    </row>
  </sheetData>
  <sheetProtection password="EE8D" sheet="1"/>
  <printOptions/>
  <pageMargins left="0.75" right="0.75" top="1" bottom="1" header="0.512" footer="0.512"/>
  <pageSetup horizontalDpi="600" verticalDpi="600" orientation="portrait" paperSize="9"/>
</worksheet>
</file>

<file path=xl/worksheets/sheet4.xml><?xml version="1.0" encoding="utf-8"?>
<worksheet xmlns="http://schemas.openxmlformats.org/spreadsheetml/2006/main" xmlns:r="http://schemas.openxmlformats.org/officeDocument/2006/relationships">
  <sheetPr>
    <tabColor rgb="FFFFFF00"/>
  </sheetPr>
  <dimension ref="A1:AZ29"/>
  <sheetViews>
    <sheetView zoomScalePageLayoutView="0" workbookViewId="0" topLeftCell="A1">
      <selection activeCell="A2" sqref="A2"/>
    </sheetView>
  </sheetViews>
  <sheetFormatPr defaultColWidth="8.875" defaultRowHeight="13.5"/>
  <cols>
    <col min="1" max="1" width="11.875" style="0" customWidth="1"/>
    <col min="2" max="3" width="6.125" style="0" customWidth="1"/>
    <col min="4" max="4" width="8.875" style="0" customWidth="1"/>
    <col min="5" max="5" width="11.875" style="0" customWidth="1"/>
    <col min="6" max="7" width="6.125" style="0" customWidth="1"/>
    <col min="8" max="8" width="8.875" style="0" customWidth="1"/>
    <col min="9" max="9" width="11.875" style="0" customWidth="1"/>
    <col min="10" max="11" width="6.125" style="0" customWidth="1"/>
    <col min="12" max="12" width="8.875" style="0" customWidth="1"/>
    <col min="13" max="13" width="11.875" style="0" customWidth="1"/>
    <col min="14" max="15" width="6.125" style="0" customWidth="1"/>
    <col min="16" max="16" width="8.875" style="0" customWidth="1"/>
    <col min="17" max="17" width="11.875" style="0" customWidth="1"/>
    <col min="18" max="19" width="6.125" style="0" customWidth="1"/>
  </cols>
  <sheetData>
    <row r="1" spans="1:18" ht="18.75">
      <c r="A1" s="147" t="str">
        <f>'一覧様式'!A1&amp;""&amp;"出場人数確認表"</f>
        <v>第66回全日本中学生通信陸上競技大会福岡県大会出場人数確認表</v>
      </c>
      <c r="C1" s="92"/>
      <c r="D1" s="92"/>
      <c r="E1" s="92"/>
      <c r="F1" s="92"/>
      <c r="L1" s="93"/>
      <c r="M1" s="147" t="s">
        <v>211</v>
      </c>
      <c r="Q1" s="91"/>
      <c r="R1" s="91"/>
    </row>
    <row r="3" spans="1:52" s="97" customFormat="1" ht="13.5">
      <c r="A3" s="94" t="s">
        <v>134</v>
      </c>
      <c r="B3" s="95" t="s">
        <v>212</v>
      </c>
      <c r="C3" s="95" t="s">
        <v>213</v>
      </c>
      <c r="D3" s="96"/>
      <c r="E3" s="94" t="s">
        <v>209</v>
      </c>
      <c r="F3" s="95" t="s">
        <v>212</v>
      </c>
      <c r="G3" s="95" t="s">
        <v>213</v>
      </c>
      <c r="H3" s="15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row>
    <row r="4" spans="1:52" s="97" customFormat="1" ht="13.5">
      <c r="A4" s="98" t="s">
        <v>10</v>
      </c>
      <c r="B4" s="95">
        <v>99</v>
      </c>
      <c r="C4" s="95">
        <f>COUNTIF(Ichiran!$H$2:$L$81,'確認シート'!$A$3&amp;'確認シート'!A4)</f>
        <v>0</v>
      </c>
      <c r="D4" s="96"/>
      <c r="E4" s="98" t="s">
        <v>10</v>
      </c>
      <c r="F4" s="95">
        <v>99</v>
      </c>
      <c r="G4" s="95">
        <f>COUNTIF(Ichiran!$H$2:$L$81,'確認シート'!$E$3&amp;'確認シート'!E4)</f>
        <v>0</v>
      </c>
      <c r="H4" s="159"/>
      <c r="I4" s="99"/>
      <c r="J4" s="99"/>
      <c r="K4" s="99"/>
      <c r="L4" s="99"/>
      <c r="M4" s="99"/>
      <c r="N4" s="99"/>
      <c r="O4" s="99"/>
      <c r="P4" s="99"/>
      <c r="Q4" s="99"/>
      <c r="R4" s="99"/>
      <c r="S4" s="99"/>
      <c r="T4" s="99"/>
      <c r="U4" s="99"/>
      <c r="V4" s="99"/>
      <c r="W4" s="99"/>
      <c r="X4" s="99"/>
      <c r="Y4" s="99"/>
      <c r="Z4" s="99"/>
      <c r="AA4" s="99"/>
      <c r="AB4" s="99"/>
      <c r="AC4" s="99"/>
      <c r="AD4" s="99"/>
      <c r="AE4" s="99"/>
      <c r="AF4" s="99"/>
      <c r="AG4" s="99"/>
      <c r="AH4" s="99"/>
      <c r="AI4" s="99"/>
      <c r="AJ4" s="99"/>
      <c r="AK4" s="99"/>
      <c r="AL4" s="99"/>
      <c r="AM4" s="99"/>
      <c r="AN4" s="99"/>
      <c r="AO4" s="99"/>
      <c r="AP4" s="99"/>
      <c r="AQ4" s="99"/>
      <c r="AR4" s="99"/>
      <c r="AS4" s="99"/>
      <c r="AT4" s="99"/>
      <c r="AU4" s="99"/>
      <c r="AV4" s="99"/>
      <c r="AW4" s="99"/>
      <c r="AX4" s="99"/>
      <c r="AY4" s="99"/>
      <c r="AZ4" s="99"/>
    </row>
    <row r="5" spans="1:52" s="97" customFormat="1" ht="13.5">
      <c r="A5" s="98" t="s">
        <v>7</v>
      </c>
      <c r="B5" s="95">
        <v>99</v>
      </c>
      <c r="C5" s="95">
        <f>COUNTIF(Ichiran!$H$2:$L$81,'確認シート'!$A$3&amp;'確認シート'!A5)</f>
        <v>0</v>
      </c>
      <c r="D5" s="96"/>
      <c r="E5" s="98" t="s">
        <v>7</v>
      </c>
      <c r="F5" s="95">
        <v>99</v>
      </c>
      <c r="G5" s="95">
        <f>COUNTIF(Ichiran!$H$2:$L$81,'確認シート'!$E$3&amp;'確認シート'!E5)</f>
        <v>0</v>
      </c>
      <c r="H5" s="15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c r="AL5" s="99"/>
      <c r="AM5" s="99"/>
      <c r="AN5" s="99"/>
      <c r="AO5" s="99"/>
      <c r="AP5" s="99"/>
      <c r="AQ5" s="99"/>
      <c r="AR5" s="99"/>
      <c r="AS5" s="99"/>
      <c r="AT5" s="99"/>
      <c r="AU5" s="99"/>
      <c r="AV5" s="99"/>
      <c r="AW5" s="99"/>
      <c r="AX5" s="99"/>
      <c r="AY5" s="99"/>
      <c r="AZ5" s="99"/>
    </row>
    <row r="6" spans="1:52" s="97" customFormat="1" ht="13.5">
      <c r="A6" s="98" t="s">
        <v>1</v>
      </c>
      <c r="B6" s="95">
        <v>99</v>
      </c>
      <c r="C6" s="95">
        <f>COUNTIF(Ichiran!$H$2:$L$81,'確認シート'!$A$3&amp;'確認シート'!A6)</f>
        <v>0</v>
      </c>
      <c r="D6" s="96"/>
      <c r="E6" s="98" t="s">
        <v>1</v>
      </c>
      <c r="F6" s="95">
        <v>99</v>
      </c>
      <c r="G6" s="95">
        <f>COUNTIF(Ichiran!$H$2:$L$81,'確認シート'!$E$3&amp;'確認シート'!E6)</f>
        <v>0</v>
      </c>
      <c r="H6" s="159"/>
      <c r="I6" s="99"/>
      <c r="J6" s="99"/>
      <c r="K6" s="99"/>
      <c r="L6" s="99"/>
      <c r="M6" s="99"/>
      <c r="N6" s="99"/>
      <c r="O6" s="99"/>
      <c r="P6" s="99"/>
      <c r="Q6" s="99"/>
      <c r="R6" s="99"/>
      <c r="S6" s="99"/>
      <c r="T6" s="99"/>
      <c r="U6" s="99"/>
      <c r="V6" s="99"/>
      <c r="W6" s="99"/>
      <c r="X6" s="99"/>
      <c r="Y6" s="99"/>
      <c r="Z6" s="99"/>
      <c r="AA6" s="99"/>
      <c r="AB6" s="99"/>
      <c r="AC6" s="99"/>
      <c r="AD6" s="99"/>
      <c r="AE6" s="99"/>
      <c r="AF6" s="99"/>
      <c r="AG6" s="99"/>
      <c r="AH6" s="99"/>
      <c r="AI6" s="99"/>
      <c r="AJ6" s="99"/>
      <c r="AK6" s="99"/>
      <c r="AL6" s="99"/>
      <c r="AM6" s="99"/>
      <c r="AN6" s="99"/>
      <c r="AO6" s="99"/>
      <c r="AP6" s="99"/>
      <c r="AQ6" s="99"/>
      <c r="AR6" s="99"/>
      <c r="AS6" s="99"/>
      <c r="AT6" s="99"/>
      <c r="AU6" s="99"/>
      <c r="AV6" s="99"/>
      <c r="AW6" s="99"/>
      <c r="AX6" s="99"/>
      <c r="AY6" s="99"/>
      <c r="AZ6" s="99"/>
    </row>
    <row r="7" spans="1:52" s="97" customFormat="1" ht="13.5">
      <c r="A7" s="98" t="s">
        <v>225</v>
      </c>
      <c r="B7" s="95">
        <v>99</v>
      </c>
      <c r="C7" s="95">
        <f>COUNTIF(Ichiran!$H$2:$L$81,'確認シート'!$A$3&amp;'確認シート'!A7)</f>
        <v>0</v>
      </c>
      <c r="D7" s="96"/>
      <c r="E7" s="98" t="s">
        <v>225</v>
      </c>
      <c r="F7" s="95">
        <v>99</v>
      </c>
      <c r="G7" s="95">
        <f>COUNTIF(Ichiran!$H$2:$L$81,'確認シート'!$E$3&amp;'確認シート'!E7)</f>
        <v>0</v>
      </c>
      <c r="H7" s="159"/>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99"/>
      <c r="AK7" s="99"/>
      <c r="AL7" s="99"/>
      <c r="AM7" s="99"/>
      <c r="AN7" s="99"/>
      <c r="AO7" s="99"/>
      <c r="AP7" s="99"/>
      <c r="AQ7" s="99"/>
      <c r="AR7" s="99"/>
      <c r="AS7" s="99"/>
      <c r="AT7" s="99"/>
      <c r="AU7" s="99"/>
      <c r="AV7" s="99"/>
      <c r="AW7" s="99"/>
      <c r="AX7" s="99"/>
      <c r="AY7" s="99"/>
      <c r="AZ7" s="99"/>
    </row>
    <row r="8" spans="1:52" s="97" customFormat="1" ht="13.5">
      <c r="A8" s="98" t="s">
        <v>16</v>
      </c>
      <c r="B8" s="95">
        <v>99</v>
      </c>
      <c r="C8" s="95">
        <f>COUNTIF(Ichiran!$H$2:$L$81,'確認シート'!$A$3&amp;'確認シート'!A8)</f>
        <v>0</v>
      </c>
      <c r="D8" s="96"/>
      <c r="E8" s="98" t="s">
        <v>953</v>
      </c>
      <c r="F8" s="95">
        <v>99</v>
      </c>
      <c r="G8" s="95">
        <f>COUNTIF(Ichiran!$H$2:$L$81,'確認シート'!$E$3&amp;'確認シート'!E8)</f>
        <v>0</v>
      </c>
      <c r="H8" s="159"/>
      <c r="I8" s="99"/>
      <c r="J8" s="99"/>
      <c r="K8" s="99"/>
      <c r="L8" s="99"/>
      <c r="M8" s="99"/>
      <c r="N8" s="99"/>
      <c r="O8" s="99"/>
      <c r="P8" s="99"/>
      <c r="Q8" s="99"/>
      <c r="R8" s="99"/>
      <c r="S8" s="99"/>
      <c r="T8" s="99"/>
      <c r="U8" s="99"/>
      <c r="V8" s="99"/>
      <c r="W8" s="99"/>
      <c r="X8" s="99"/>
      <c r="Y8" s="99"/>
      <c r="Z8" s="99"/>
      <c r="AA8" s="99"/>
      <c r="AB8" s="99"/>
      <c r="AC8" s="99"/>
      <c r="AD8" s="99"/>
      <c r="AE8" s="99"/>
      <c r="AF8" s="99"/>
      <c r="AG8" s="99"/>
      <c r="AH8" s="99"/>
      <c r="AI8" s="99"/>
      <c r="AJ8" s="99"/>
      <c r="AK8" s="99"/>
      <c r="AL8" s="99"/>
      <c r="AM8" s="99"/>
      <c r="AN8" s="99"/>
      <c r="AO8" s="99"/>
      <c r="AP8" s="99"/>
      <c r="AQ8" s="99"/>
      <c r="AR8" s="99"/>
      <c r="AS8" s="99"/>
      <c r="AT8" s="99"/>
      <c r="AU8" s="99"/>
      <c r="AV8" s="99"/>
      <c r="AW8" s="99"/>
      <c r="AX8" s="99"/>
      <c r="AY8" s="99"/>
      <c r="AZ8" s="99"/>
    </row>
    <row r="9" spans="1:52" s="97" customFormat="1" ht="13.5">
      <c r="A9" s="98" t="s">
        <v>227</v>
      </c>
      <c r="B9" s="95">
        <v>99</v>
      </c>
      <c r="C9" s="95">
        <f>COUNTIF(Ichiran!$H$2:$L$81,'確認シート'!$A$3&amp;'確認シート'!A9)</f>
        <v>0</v>
      </c>
      <c r="D9" s="96"/>
      <c r="E9" s="98" t="s">
        <v>872</v>
      </c>
      <c r="F9" s="95">
        <v>99</v>
      </c>
      <c r="G9" s="95">
        <f>COUNTIF(Ichiran!$H$2:$L$81,'確認シート'!$E$3&amp;'確認シート'!E9)</f>
        <v>0</v>
      </c>
      <c r="H9" s="159"/>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99"/>
      <c r="AK9" s="99"/>
      <c r="AL9" s="99"/>
      <c r="AM9" s="99"/>
      <c r="AN9" s="99"/>
      <c r="AO9" s="99"/>
      <c r="AP9" s="99"/>
      <c r="AQ9" s="99"/>
      <c r="AR9" s="99"/>
      <c r="AS9" s="99"/>
      <c r="AT9" s="99"/>
      <c r="AU9" s="99"/>
      <c r="AV9" s="99"/>
      <c r="AW9" s="99"/>
      <c r="AX9" s="99"/>
      <c r="AY9" s="99"/>
      <c r="AZ9" s="99"/>
    </row>
    <row r="10" spans="1:52" s="97" customFormat="1" ht="13.5">
      <c r="A10" s="98" t="s">
        <v>11</v>
      </c>
      <c r="B10" s="95">
        <v>99</v>
      </c>
      <c r="C10" s="95">
        <f>COUNTIF(Ichiran!$H$2:$L$81,'確認シート'!$A$3&amp;'確認シート'!A10)</f>
        <v>0</v>
      </c>
      <c r="D10" s="96"/>
      <c r="E10" s="98" t="s">
        <v>873</v>
      </c>
      <c r="F10" s="95">
        <v>99</v>
      </c>
      <c r="G10" s="95">
        <f>COUNTIF(Ichiran!$H$2:$L$81,'確認シート'!$E$3&amp;'確認シート'!E10)</f>
        <v>0</v>
      </c>
      <c r="H10" s="15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99"/>
      <c r="AQ10" s="99"/>
      <c r="AR10" s="99"/>
      <c r="AS10" s="99"/>
      <c r="AT10" s="99"/>
      <c r="AU10" s="99"/>
      <c r="AV10" s="99"/>
      <c r="AW10" s="99"/>
      <c r="AX10" s="99"/>
      <c r="AY10" s="99"/>
      <c r="AZ10" s="99"/>
    </row>
    <row r="11" spans="1:52" s="97" customFormat="1" ht="13.5">
      <c r="A11" s="98" t="s">
        <v>952</v>
      </c>
      <c r="B11" s="95">
        <v>99</v>
      </c>
      <c r="C11" s="95">
        <f>COUNTIF(Ichiran!$H$2:$L$81,'確認シート'!$A$3&amp;'確認シート'!A11)</f>
        <v>0</v>
      </c>
      <c r="D11" s="96"/>
      <c r="E11" s="98" t="s">
        <v>210</v>
      </c>
      <c r="F11" s="95">
        <v>99</v>
      </c>
      <c r="G11" s="95">
        <f>COUNTIF(Ichiran!$H$2:$L$81,'確認シート'!$E$3&amp;'確認シート'!E11)</f>
        <v>0</v>
      </c>
      <c r="H11" s="159"/>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99"/>
      <c r="AK11" s="99"/>
      <c r="AL11" s="99"/>
      <c r="AM11" s="99"/>
      <c r="AN11" s="99"/>
      <c r="AO11" s="99"/>
      <c r="AP11" s="99"/>
      <c r="AQ11" s="99"/>
      <c r="AR11" s="99"/>
      <c r="AS11" s="99"/>
      <c r="AT11" s="99"/>
      <c r="AU11" s="99"/>
      <c r="AV11" s="99"/>
      <c r="AW11" s="99"/>
      <c r="AX11" s="99"/>
      <c r="AY11" s="99"/>
      <c r="AZ11" s="99"/>
    </row>
    <row r="12" spans="1:52" s="97" customFormat="1" ht="13.5">
      <c r="A12" s="98" t="s">
        <v>226</v>
      </c>
      <c r="B12" s="95">
        <v>99</v>
      </c>
      <c r="C12" s="95">
        <f>COUNTIF(Ichiran!$H$2:$L$81,'確認シート'!$A$3&amp;'確認シート'!A12)</f>
        <v>0</v>
      </c>
      <c r="D12" s="96"/>
      <c r="E12" s="98" t="s">
        <v>208</v>
      </c>
      <c r="F12" s="95">
        <v>99</v>
      </c>
      <c r="G12" s="95">
        <f>COUNTIF(Ichiran!$H$2:$L$81,'確認シート'!$E$3&amp;'確認シート'!E12)</f>
        <v>0</v>
      </c>
      <c r="H12" s="15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99"/>
      <c r="AK12" s="99"/>
      <c r="AL12" s="99"/>
      <c r="AM12" s="99"/>
      <c r="AN12" s="99"/>
      <c r="AO12" s="99"/>
      <c r="AP12" s="99"/>
      <c r="AQ12" s="99"/>
      <c r="AR12" s="99"/>
      <c r="AS12" s="99"/>
      <c r="AT12" s="99"/>
      <c r="AU12" s="99"/>
      <c r="AV12" s="99"/>
      <c r="AW12" s="99"/>
      <c r="AX12" s="99"/>
      <c r="AY12" s="99"/>
      <c r="AZ12" s="99"/>
    </row>
    <row r="13" spans="1:52" s="97" customFormat="1" ht="13.5">
      <c r="A13" s="98" t="s">
        <v>17</v>
      </c>
      <c r="B13" s="95">
        <v>99</v>
      </c>
      <c r="C13" s="95">
        <f>COUNTIF(Ichiran!$H$2:$L$81,'確認シート'!$A$3&amp;'確認シート'!A13)</f>
        <v>0</v>
      </c>
      <c r="D13" s="96"/>
      <c r="E13" s="98" t="s">
        <v>139</v>
      </c>
      <c r="F13" s="95">
        <v>99</v>
      </c>
      <c r="G13" s="95">
        <f>COUNTIF(Ichiran!$H$2:$L$81,'確認シート'!$E$3&amp;'確認シート'!E13)</f>
        <v>0</v>
      </c>
      <c r="H13" s="15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row>
    <row r="14" spans="1:52" s="97" customFormat="1" ht="13.5">
      <c r="A14" s="98" t="s">
        <v>210</v>
      </c>
      <c r="B14" s="95">
        <v>99</v>
      </c>
      <c r="C14" s="95">
        <f>COUNTIF(Ichiran!$H$2:$L$81,'確認シート'!$A$3&amp;'確認シート'!A14)</f>
        <v>0</v>
      </c>
      <c r="D14" s="96"/>
      <c r="E14" s="98" t="s">
        <v>6</v>
      </c>
      <c r="F14" s="95">
        <v>99</v>
      </c>
      <c r="G14" s="95">
        <f>COUNTIF(Ichiran!$H$2:$L$81,'確認シート'!$E$3&amp;'確認シート'!E14)</f>
        <v>0</v>
      </c>
      <c r="H14" s="15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row>
    <row r="15" spans="1:52" s="97" customFormat="1" ht="13.5">
      <c r="A15" s="98" t="s">
        <v>5</v>
      </c>
      <c r="B15" s="95">
        <v>99</v>
      </c>
      <c r="C15" s="95">
        <f>COUNTIF(Ichiran!$H$2:$L$81,'確認シート'!$A$3&amp;'確認シート'!A15)</f>
        <v>0</v>
      </c>
      <c r="D15" s="96"/>
      <c r="E15" s="98" t="s">
        <v>954</v>
      </c>
      <c r="F15" s="95">
        <v>99</v>
      </c>
      <c r="G15" s="95">
        <f>COUNTIF(Ichiran!$H$2:$L$81,'確認シート'!$E$3&amp;'確認シート'!E15)</f>
        <v>0</v>
      </c>
      <c r="H15" s="159"/>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99"/>
      <c r="AK15" s="99"/>
      <c r="AL15" s="99"/>
      <c r="AM15" s="99"/>
      <c r="AN15" s="99"/>
      <c r="AO15" s="99"/>
      <c r="AP15" s="99"/>
      <c r="AQ15" s="99"/>
      <c r="AR15" s="99"/>
      <c r="AS15" s="99"/>
      <c r="AT15" s="99"/>
      <c r="AU15" s="99"/>
      <c r="AV15" s="99"/>
      <c r="AW15" s="99"/>
      <c r="AX15" s="99"/>
      <c r="AY15" s="99"/>
      <c r="AZ15" s="99"/>
    </row>
    <row r="16" spans="1:52" s="97" customFormat="1" ht="13.5">
      <c r="A16" s="98" t="s">
        <v>208</v>
      </c>
      <c r="B16" s="95">
        <v>99</v>
      </c>
      <c r="C16" s="95">
        <f>COUNTIF(Ichiran!$H$2:$L$81,'確認シート'!$A$3&amp;'確認シート'!A16)</f>
        <v>0</v>
      </c>
      <c r="D16" s="96"/>
      <c r="E16" s="98" t="s">
        <v>954</v>
      </c>
      <c r="F16" s="95">
        <v>99</v>
      </c>
      <c r="G16" s="95">
        <f>COUNTIF(Ichiran!$H$2:$L$81,'確認シート'!$E$3&amp;'確認シート'!E16)</f>
        <v>0</v>
      </c>
      <c r="H16" s="15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99"/>
      <c r="AK16" s="99"/>
      <c r="AL16" s="99"/>
      <c r="AM16" s="99"/>
      <c r="AN16" s="99"/>
      <c r="AO16" s="99"/>
      <c r="AP16" s="99"/>
      <c r="AQ16" s="99"/>
      <c r="AR16" s="99"/>
      <c r="AS16" s="99"/>
      <c r="AT16" s="99"/>
      <c r="AU16" s="99"/>
      <c r="AV16" s="99"/>
      <c r="AW16" s="99"/>
      <c r="AX16" s="99"/>
      <c r="AY16" s="99"/>
      <c r="AZ16" s="99"/>
    </row>
    <row r="17" spans="1:52" s="97" customFormat="1" ht="13.5">
      <c r="A17" s="98" t="s">
        <v>139</v>
      </c>
      <c r="B17" s="95">
        <v>99</v>
      </c>
      <c r="C17" s="95">
        <f>COUNTIF(Ichiran!$H$2:$L$81,'確認シート'!$A$3&amp;'確認シート'!A17)</f>
        <v>0</v>
      </c>
      <c r="D17" s="96"/>
      <c r="E17" s="98" t="s">
        <v>954</v>
      </c>
      <c r="F17" s="95">
        <v>99</v>
      </c>
      <c r="G17" s="95">
        <f>COUNTIF(Ichiran!$H$2:$L$81,'確認シート'!$E$3&amp;'確認シート'!E17)</f>
        <v>0</v>
      </c>
      <c r="H17" s="15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row>
    <row r="18" spans="1:52" s="97" customFormat="1" ht="13.5">
      <c r="A18" s="98" t="s">
        <v>6</v>
      </c>
      <c r="B18" s="95">
        <v>99</v>
      </c>
      <c r="C18" s="95">
        <f>COUNTIF(Ichiran!$H$2:$L$81,'確認シート'!$A$3&amp;'確認シート'!A18)</f>
        <v>0</v>
      </c>
      <c r="D18" s="96"/>
      <c r="E18" s="98" t="s">
        <v>954</v>
      </c>
      <c r="F18" s="95">
        <v>99</v>
      </c>
      <c r="G18" s="95">
        <f>COUNTIF(Ichiran!$H$2:$L$81,'確認シート'!$E$3&amp;'確認シート'!E18)</f>
        <v>0</v>
      </c>
      <c r="H18" s="15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99"/>
      <c r="AK18" s="99"/>
      <c r="AL18" s="99"/>
      <c r="AM18" s="99"/>
      <c r="AN18" s="99"/>
      <c r="AO18" s="99"/>
      <c r="AP18" s="99"/>
      <c r="AQ18" s="99"/>
      <c r="AR18" s="99"/>
      <c r="AS18" s="99"/>
      <c r="AT18" s="99"/>
      <c r="AU18" s="99"/>
      <c r="AV18" s="99"/>
      <c r="AW18" s="99"/>
      <c r="AX18" s="99"/>
      <c r="AY18" s="99"/>
      <c r="AZ18" s="99"/>
    </row>
    <row r="19" spans="1:52" s="97" customFormat="1" ht="13.5">
      <c r="A19" s="98"/>
      <c r="B19" s="95">
        <v>99</v>
      </c>
      <c r="C19" s="95">
        <f>COUNTIF(Ichiran!$H$2:$L$81,'確認シート'!$A$3&amp;'確認シート'!A19)</f>
        <v>0</v>
      </c>
      <c r="D19" s="96"/>
      <c r="E19" s="98" t="s">
        <v>954</v>
      </c>
      <c r="F19" s="95">
        <v>99</v>
      </c>
      <c r="G19" s="95">
        <f>COUNTIF(Ichiran!$H$2:$L$81,'確認シート'!$E$3&amp;'確認シート'!E19)</f>
        <v>0</v>
      </c>
      <c r="H19" s="15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99"/>
    </row>
    <row r="20" spans="1:52" s="97" customFormat="1" ht="13.5">
      <c r="A20" s="98"/>
      <c r="B20" s="95">
        <v>99</v>
      </c>
      <c r="C20" s="95">
        <f>COUNTIF(Ichiran!$H$2:$L$81,'確認シート'!$A$3&amp;'確認シート'!A20)</f>
        <v>0</v>
      </c>
      <c r="D20" s="96"/>
      <c r="E20" s="98" t="s">
        <v>954</v>
      </c>
      <c r="F20" s="95">
        <v>99</v>
      </c>
      <c r="G20" s="95">
        <f>COUNTIF(Ichiran!$H$2:$L$81,'確認シート'!$E$3&amp;'確認シート'!E20)</f>
        <v>0</v>
      </c>
      <c r="H20" s="159"/>
      <c r="I20" s="99"/>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99"/>
      <c r="AK20" s="99"/>
      <c r="AL20" s="99"/>
      <c r="AM20" s="99"/>
      <c r="AN20" s="99"/>
      <c r="AO20" s="99"/>
      <c r="AP20" s="99"/>
      <c r="AQ20" s="99"/>
      <c r="AR20" s="99"/>
      <c r="AS20" s="99"/>
      <c r="AT20" s="99"/>
      <c r="AU20" s="99"/>
      <c r="AV20" s="99"/>
      <c r="AW20" s="99"/>
      <c r="AX20" s="99"/>
      <c r="AY20" s="99"/>
      <c r="AZ20" s="99"/>
    </row>
    <row r="21" spans="1:52" s="97" customFormat="1" ht="13.5">
      <c r="A21" s="98"/>
      <c r="B21" s="95">
        <v>99</v>
      </c>
      <c r="C21" s="95">
        <f>COUNTIF(Ichiran!$H$2:$L$81,'確認シート'!$A$3&amp;'確認シート'!A21)</f>
        <v>0</v>
      </c>
      <c r="D21" s="96"/>
      <c r="E21" s="98" t="s">
        <v>954</v>
      </c>
      <c r="F21" s="95">
        <v>99</v>
      </c>
      <c r="G21" s="95">
        <f>COUNTIF(Ichiran!$H$2:$L$81,'確認シート'!$E$3&amp;'確認シート'!E21)</f>
        <v>0</v>
      </c>
      <c r="H21" s="15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99"/>
      <c r="AK21" s="99"/>
      <c r="AL21" s="99"/>
      <c r="AM21" s="99"/>
      <c r="AN21" s="99"/>
      <c r="AO21" s="99"/>
      <c r="AP21" s="99"/>
      <c r="AQ21" s="99"/>
      <c r="AR21" s="99"/>
      <c r="AS21" s="99"/>
      <c r="AT21" s="99"/>
      <c r="AU21" s="99"/>
      <c r="AV21" s="99"/>
      <c r="AW21" s="99"/>
      <c r="AX21" s="99"/>
      <c r="AY21" s="99"/>
      <c r="AZ21" s="99"/>
    </row>
    <row r="22" spans="1:52" s="97" customFormat="1" ht="13.5">
      <c r="A22" s="98"/>
      <c r="B22" s="95">
        <v>99</v>
      </c>
      <c r="C22" s="95">
        <f>COUNTIF(Ichiran!$H$2:$L$81,'確認シート'!$A$3&amp;'確認シート'!A22)</f>
        <v>0</v>
      </c>
      <c r="D22" s="96"/>
      <c r="E22" s="98" t="s">
        <v>954</v>
      </c>
      <c r="F22" s="95">
        <v>99</v>
      </c>
      <c r="G22" s="95">
        <f>COUNTIF(Ichiran!$H$2:$L$81,'確認シート'!$E$3&amp;'確認シート'!E22)</f>
        <v>0</v>
      </c>
      <c r="H22" s="15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99"/>
      <c r="AK22" s="99"/>
      <c r="AL22" s="99"/>
      <c r="AM22" s="99"/>
      <c r="AN22" s="99"/>
      <c r="AO22" s="99"/>
      <c r="AP22" s="99"/>
      <c r="AQ22" s="99"/>
      <c r="AR22" s="99"/>
      <c r="AS22" s="99"/>
      <c r="AT22" s="99"/>
      <c r="AU22" s="99"/>
      <c r="AV22" s="99"/>
      <c r="AW22" s="99"/>
      <c r="AX22" s="99"/>
      <c r="AY22" s="99"/>
      <c r="AZ22" s="99"/>
    </row>
    <row r="23" spans="1:52" s="97" customFormat="1" ht="13.5">
      <c r="A23" s="98"/>
      <c r="B23" s="95">
        <v>99</v>
      </c>
      <c r="C23" s="95">
        <f>COUNTIF(Ichiran!$H$2:$L$81,'確認シート'!$A$3&amp;'確認シート'!A23)</f>
        <v>0</v>
      </c>
      <c r="D23" s="96"/>
      <c r="E23" s="98" t="s">
        <v>871</v>
      </c>
      <c r="F23" s="95">
        <v>99</v>
      </c>
      <c r="G23" s="95">
        <f>COUNTIF(Ichiran!$H$2:$L$81,確認シート!#REF!&amp;'確認シート'!E23)</f>
        <v>0</v>
      </c>
      <c r="H23" s="159"/>
      <c r="I23" s="99"/>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99"/>
      <c r="AK23" s="99"/>
      <c r="AL23" s="99"/>
      <c r="AM23" s="99"/>
      <c r="AN23" s="99"/>
      <c r="AO23" s="99"/>
      <c r="AP23" s="99"/>
      <c r="AQ23" s="99"/>
      <c r="AR23" s="99"/>
      <c r="AS23" s="99"/>
      <c r="AT23" s="99"/>
      <c r="AU23" s="99"/>
      <c r="AV23" s="99"/>
      <c r="AW23" s="99"/>
      <c r="AX23" s="99"/>
      <c r="AY23" s="99"/>
      <c r="AZ23" s="99"/>
    </row>
    <row r="24" spans="9:52" ht="13.5">
      <c r="I24" s="160"/>
      <c r="J24" s="160"/>
      <c r="K24" s="160"/>
      <c r="L24" s="160"/>
      <c r="M24" s="160"/>
      <c r="N24" s="160"/>
      <c r="O24" s="160"/>
      <c r="P24" s="160"/>
      <c r="Q24" s="160"/>
      <c r="R24" s="160"/>
      <c r="S24" s="160"/>
      <c r="T24" s="160"/>
      <c r="U24" s="160"/>
      <c r="V24" s="160"/>
      <c r="W24" s="160"/>
      <c r="X24" s="160"/>
      <c r="Y24" s="160"/>
      <c r="Z24" s="160"/>
      <c r="AA24" s="160"/>
      <c r="AB24" s="160"/>
      <c r="AC24" s="160"/>
      <c r="AD24" s="160"/>
      <c r="AE24" s="160"/>
      <c r="AF24" s="160"/>
      <c r="AG24" s="160"/>
      <c r="AH24" s="160"/>
      <c r="AI24" s="160"/>
      <c r="AJ24" s="160"/>
      <c r="AK24" s="160"/>
      <c r="AL24" s="160"/>
      <c r="AM24" s="160"/>
      <c r="AN24" s="160"/>
      <c r="AO24" s="160"/>
      <c r="AP24" s="160"/>
      <c r="AQ24" s="160"/>
      <c r="AR24" s="160"/>
      <c r="AS24" s="160"/>
      <c r="AT24" s="160"/>
      <c r="AU24" s="160"/>
      <c r="AV24" s="160"/>
      <c r="AW24" s="160"/>
      <c r="AX24" s="160"/>
      <c r="AY24" s="160"/>
      <c r="AZ24" s="160"/>
    </row>
    <row r="25" spans="9:52" ht="13.5">
      <c r="I25" s="160"/>
      <c r="J25" s="160"/>
      <c r="K25" s="160"/>
      <c r="L25" s="160"/>
      <c r="M25" s="160"/>
      <c r="N25" s="160"/>
      <c r="O25" s="160"/>
      <c r="P25" s="160"/>
      <c r="Q25" s="160"/>
      <c r="R25" s="160"/>
      <c r="S25" s="160"/>
      <c r="T25" s="160"/>
      <c r="U25" s="160"/>
      <c r="V25" s="160"/>
      <c r="W25" s="160"/>
      <c r="X25" s="160"/>
      <c r="Y25" s="160"/>
      <c r="Z25" s="160"/>
      <c r="AA25" s="160"/>
      <c r="AB25" s="160"/>
      <c r="AC25" s="160"/>
      <c r="AD25" s="160"/>
      <c r="AE25" s="160"/>
      <c r="AF25" s="160"/>
      <c r="AG25" s="160"/>
      <c r="AH25" s="160"/>
      <c r="AI25" s="160"/>
      <c r="AJ25" s="160"/>
      <c r="AK25" s="160"/>
      <c r="AL25" s="160"/>
      <c r="AM25" s="160"/>
      <c r="AN25" s="160"/>
      <c r="AO25" s="160"/>
      <c r="AP25" s="160"/>
      <c r="AQ25" s="160"/>
      <c r="AR25" s="160"/>
      <c r="AS25" s="160"/>
      <c r="AT25" s="160"/>
      <c r="AU25" s="160"/>
      <c r="AV25" s="160"/>
      <c r="AW25" s="160"/>
      <c r="AX25" s="160"/>
      <c r="AY25" s="160"/>
      <c r="AZ25" s="160"/>
    </row>
    <row r="26" spans="9:52" ht="13.5">
      <c r="I26" s="160"/>
      <c r="J26" s="160"/>
      <c r="K26" s="160"/>
      <c r="L26" s="160"/>
      <c r="M26" s="160"/>
      <c r="N26" s="160"/>
      <c r="O26" s="160"/>
      <c r="P26" s="160"/>
      <c r="Q26" s="160"/>
      <c r="R26" s="160"/>
      <c r="S26" s="160"/>
      <c r="T26" s="160"/>
      <c r="U26" s="160"/>
      <c r="V26" s="160"/>
      <c r="W26" s="160"/>
      <c r="X26" s="160"/>
      <c r="Y26" s="160"/>
      <c r="Z26" s="160"/>
      <c r="AA26" s="160"/>
      <c r="AB26" s="160"/>
      <c r="AC26" s="160"/>
      <c r="AD26" s="160"/>
      <c r="AE26" s="160"/>
      <c r="AF26" s="160"/>
      <c r="AG26" s="160"/>
      <c r="AH26" s="160"/>
      <c r="AI26" s="160"/>
      <c r="AJ26" s="160"/>
      <c r="AK26" s="160"/>
      <c r="AL26" s="160"/>
      <c r="AM26" s="160"/>
      <c r="AN26" s="160"/>
      <c r="AO26" s="160"/>
      <c r="AP26" s="160"/>
      <c r="AQ26" s="160"/>
      <c r="AR26" s="160"/>
      <c r="AS26" s="160"/>
      <c r="AT26" s="160"/>
      <c r="AU26" s="160"/>
      <c r="AV26" s="160"/>
      <c r="AW26" s="160"/>
      <c r="AX26" s="160"/>
      <c r="AY26" s="160"/>
      <c r="AZ26" s="160"/>
    </row>
    <row r="27" spans="9:52" ht="13.5">
      <c r="I27" s="160"/>
      <c r="J27" s="160"/>
      <c r="K27" s="160"/>
      <c r="L27" s="160"/>
      <c r="M27" s="160"/>
      <c r="N27" s="160"/>
      <c r="O27" s="160"/>
      <c r="P27" s="160"/>
      <c r="Q27" s="160"/>
      <c r="R27" s="160"/>
      <c r="S27" s="160"/>
      <c r="T27" s="160"/>
      <c r="U27" s="160"/>
      <c r="V27" s="160"/>
      <c r="W27" s="160"/>
      <c r="X27" s="160"/>
      <c r="Y27" s="160"/>
      <c r="Z27" s="160"/>
      <c r="AA27" s="160"/>
      <c r="AB27" s="160"/>
      <c r="AC27" s="160"/>
      <c r="AD27" s="160"/>
      <c r="AE27" s="160"/>
      <c r="AF27" s="160"/>
      <c r="AG27" s="160"/>
      <c r="AH27" s="160"/>
      <c r="AI27" s="160"/>
      <c r="AJ27" s="160"/>
      <c r="AK27" s="160"/>
      <c r="AL27" s="160"/>
      <c r="AM27" s="160"/>
      <c r="AN27" s="160"/>
      <c r="AO27" s="160"/>
      <c r="AP27" s="160"/>
      <c r="AQ27" s="160"/>
      <c r="AR27" s="160"/>
      <c r="AS27" s="160"/>
      <c r="AT27" s="160"/>
      <c r="AU27" s="160"/>
      <c r="AV27" s="160"/>
      <c r="AW27" s="160"/>
      <c r="AX27" s="160"/>
      <c r="AY27" s="160"/>
      <c r="AZ27" s="160"/>
    </row>
    <row r="28" spans="9:52" ht="13.5">
      <c r="I28" s="160"/>
      <c r="J28" s="160"/>
      <c r="K28" s="160"/>
      <c r="L28" s="160"/>
      <c r="M28" s="160"/>
      <c r="N28" s="160"/>
      <c r="O28" s="160"/>
      <c r="P28" s="160"/>
      <c r="Q28" s="160"/>
      <c r="R28" s="160"/>
      <c r="S28" s="160"/>
      <c r="T28" s="160"/>
      <c r="U28" s="160"/>
      <c r="V28" s="160"/>
      <c r="W28" s="160"/>
      <c r="X28" s="160"/>
      <c r="Y28" s="160"/>
      <c r="Z28" s="160"/>
      <c r="AA28" s="160"/>
      <c r="AB28" s="160"/>
      <c r="AC28" s="160"/>
      <c r="AD28" s="160"/>
      <c r="AE28" s="160"/>
      <c r="AF28" s="160"/>
      <c r="AG28" s="160"/>
      <c r="AH28" s="160"/>
      <c r="AI28" s="160"/>
      <c r="AJ28" s="160"/>
      <c r="AK28" s="160"/>
      <c r="AL28" s="160"/>
      <c r="AM28" s="160"/>
      <c r="AN28" s="160"/>
      <c r="AO28" s="160"/>
      <c r="AP28" s="160"/>
      <c r="AQ28" s="160"/>
      <c r="AR28" s="160"/>
      <c r="AS28" s="160"/>
      <c r="AT28" s="160"/>
      <c r="AU28" s="160"/>
      <c r="AV28" s="160"/>
      <c r="AW28" s="160"/>
      <c r="AX28" s="160"/>
      <c r="AY28" s="160"/>
      <c r="AZ28" s="160"/>
    </row>
    <row r="29" spans="9:52" ht="13.5">
      <c r="I29" s="160"/>
      <c r="J29" s="160"/>
      <c r="K29" s="160"/>
      <c r="L29" s="160"/>
      <c r="M29" s="160"/>
      <c r="N29" s="160"/>
      <c r="O29" s="160"/>
      <c r="P29" s="160"/>
      <c r="Q29" s="160"/>
      <c r="R29" s="160"/>
      <c r="S29" s="160"/>
      <c r="T29" s="160"/>
      <c r="U29" s="160"/>
      <c r="V29" s="160"/>
      <c r="W29" s="160"/>
      <c r="X29" s="160"/>
      <c r="Y29" s="160"/>
      <c r="Z29" s="160"/>
      <c r="AA29" s="160"/>
      <c r="AB29" s="160"/>
      <c r="AC29" s="160"/>
      <c r="AD29" s="160"/>
      <c r="AE29" s="160"/>
      <c r="AF29" s="160"/>
      <c r="AG29" s="160"/>
      <c r="AH29" s="160"/>
      <c r="AI29" s="160"/>
      <c r="AJ29" s="160"/>
      <c r="AK29" s="160"/>
      <c r="AL29" s="160"/>
      <c r="AM29" s="160"/>
      <c r="AN29" s="160"/>
      <c r="AO29" s="160"/>
      <c r="AP29" s="160"/>
      <c r="AQ29" s="160"/>
      <c r="AR29" s="160"/>
      <c r="AS29" s="160"/>
      <c r="AT29" s="160"/>
      <c r="AU29" s="160"/>
      <c r="AV29" s="160"/>
      <c r="AW29" s="160"/>
      <c r="AX29" s="160"/>
      <c r="AY29" s="160"/>
      <c r="AZ29" s="160"/>
    </row>
  </sheetData>
  <sheetProtection password="EE8D" sheet="1" objects="1" scenarios="1"/>
  <conditionalFormatting sqref="C4:C23 G4:G23">
    <cfRule type="cellIs" priority="1" dxfId="5" operator="lessThan" stopIfTrue="1">
      <formula>1</formula>
    </cfRule>
    <cfRule type="cellIs" priority="2" dxfId="6" operator="greaterThan" stopIfTrue="1">
      <formula>B4</formula>
    </cfRule>
  </conditionalFormatting>
  <conditionalFormatting sqref="B4:B23 F4:F23">
    <cfRule type="cellIs" priority="3" dxfId="5" operator="greaterThan" stopIfTrue="1">
      <formula>90</formula>
    </cfRule>
  </conditionalFormatting>
  <printOptions/>
  <pageMargins left="0.75" right="0.75" top="1" bottom="1" header="0.512" footer="0.512"/>
  <pageSetup orientation="portrait" paperSize="3"/>
</worksheet>
</file>

<file path=xl/worksheets/sheet5.xml><?xml version="1.0" encoding="utf-8"?>
<worksheet xmlns="http://schemas.openxmlformats.org/spreadsheetml/2006/main" xmlns:r="http://schemas.openxmlformats.org/officeDocument/2006/relationships">
  <sheetPr>
    <tabColor rgb="FF00B0F0"/>
  </sheetPr>
  <dimension ref="A1:R4"/>
  <sheetViews>
    <sheetView zoomScalePageLayoutView="0" workbookViewId="0" topLeftCell="A1">
      <selection activeCell="A1" sqref="A1"/>
    </sheetView>
  </sheetViews>
  <sheetFormatPr defaultColWidth="9.00390625" defaultRowHeight="13.5"/>
  <cols>
    <col min="1" max="1" width="25.625" style="133" customWidth="1"/>
    <col min="2" max="16384" width="9.00390625" style="133" customWidth="1"/>
  </cols>
  <sheetData>
    <row r="1" spans="1:4" ht="13.5">
      <c r="A1" s="138" t="s">
        <v>964</v>
      </c>
      <c r="C1" s="146"/>
      <c r="D1" s="146"/>
    </row>
    <row r="2" spans="1:18" ht="13.5">
      <c r="A2" s="134" t="s">
        <v>974</v>
      </c>
      <c r="B2"/>
      <c r="C2"/>
      <c r="D2"/>
      <c r="E2"/>
      <c r="F2"/>
      <c r="G2"/>
      <c r="H2"/>
      <c r="I2"/>
      <c r="J2"/>
      <c r="K2"/>
      <c r="L2"/>
      <c r="M2"/>
      <c r="N2"/>
      <c r="O2"/>
      <c r="P2"/>
      <c r="Q2"/>
      <c r="R2"/>
    </row>
    <row r="4" ht="13.5">
      <c r="A4" s="146" t="s">
        <v>8</v>
      </c>
    </row>
  </sheetData>
  <sheetProtection password="EE8D" sheet="1"/>
  <hyperlinks>
    <hyperlink ref="A2" r:id="rId1" display="http://frk.meet7.org/frk/2020touroku.zip"/>
  </hyperlinks>
  <printOptions/>
  <pageMargins left="0.75" right="0.75" top="1" bottom="1" header="0.512" footer="0.512"/>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AE200"/>
  <sheetViews>
    <sheetView zoomScaleSheetLayoutView="100" zoomScalePageLayoutView="0" workbookViewId="0" topLeftCell="A1">
      <selection activeCell="A1" sqref="A1"/>
    </sheetView>
  </sheetViews>
  <sheetFormatPr defaultColWidth="9.00390625" defaultRowHeight="13.5"/>
  <cols>
    <col min="1" max="1" width="8.125" style="1" bestFit="1" customWidth="1"/>
    <col min="2" max="2" width="10.125" style="1" bestFit="1" customWidth="1"/>
    <col min="3" max="3" width="4.50390625" style="1" bestFit="1" customWidth="1"/>
    <col min="4" max="4" width="8.50390625" style="1" bestFit="1" customWidth="1"/>
    <col min="5" max="5" width="10.125" style="1" bestFit="1" customWidth="1"/>
    <col min="6" max="6" width="6.00390625" style="1" customWidth="1"/>
    <col min="7" max="7" width="4.50390625" style="1" bestFit="1" customWidth="1"/>
    <col min="8" max="8" width="15.125" style="1" bestFit="1" customWidth="1"/>
    <col min="9" max="9" width="8.125" style="1" bestFit="1" customWidth="1"/>
    <col min="10" max="10" width="12.125" style="1" bestFit="1" customWidth="1"/>
    <col min="11" max="11" width="8.125" style="1" bestFit="1" customWidth="1"/>
    <col min="12" max="12" width="14.125" style="1" bestFit="1" customWidth="1"/>
    <col min="13" max="13" width="9.00390625" style="1" customWidth="1"/>
    <col min="14" max="14" width="13.00390625" style="1" bestFit="1" customWidth="1"/>
    <col min="15" max="15" width="12.50390625" style="1" bestFit="1" customWidth="1"/>
    <col min="16" max="16" width="9.00390625" style="152" customWidth="1"/>
    <col min="17" max="17" width="9.00390625" style="1" customWidth="1"/>
    <col min="18" max="18" width="9.00390625" style="152" customWidth="1"/>
    <col min="19" max="16384" width="9.00390625" style="1" customWidth="1"/>
  </cols>
  <sheetData>
    <row r="1" spans="1:31" ht="12.75">
      <c r="A1" s="1" t="s">
        <v>252</v>
      </c>
      <c r="B1" s="1" t="s">
        <v>253</v>
      </c>
      <c r="C1" s="1" t="s">
        <v>254</v>
      </c>
      <c r="D1" s="1" t="s">
        <v>255</v>
      </c>
      <c r="E1" s="1" t="s">
        <v>256</v>
      </c>
      <c r="F1" s="1" t="s">
        <v>257</v>
      </c>
      <c r="G1" s="1" t="s">
        <v>258</v>
      </c>
      <c r="H1" s="1" t="s">
        <v>259</v>
      </c>
      <c r="I1" s="1" t="s">
        <v>260</v>
      </c>
      <c r="J1" s="1" t="s">
        <v>261</v>
      </c>
      <c r="K1" s="1" t="s">
        <v>262</v>
      </c>
      <c r="L1" s="1" t="s">
        <v>263</v>
      </c>
      <c r="M1" s="1" t="s">
        <v>264</v>
      </c>
      <c r="N1" s="1" t="s">
        <v>265</v>
      </c>
      <c r="O1" s="1" t="s">
        <v>266</v>
      </c>
      <c r="P1" s="152" t="s">
        <v>948</v>
      </c>
      <c r="Q1" s="1" t="s">
        <v>949</v>
      </c>
      <c r="R1" s="152" t="s">
        <v>947</v>
      </c>
      <c r="S1" s="1" t="s">
        <v>950</v>
      </c>
      <c r="T1" s="1" t="s">
        <v>955</v>
      </c>
      <c r="U1" s="1" t="s">
        <v>956</v>
      </c>
      <c r="V1" s="1" t="s">
        <v>142</v>
      </c>
      <c r="W1" s="1" t="s">
        <v>957</v>
      </c>
      <c r="X1" s="1" t="s">
        <v>958</v>
      </c>
      <c r="Y1" s="1" t="s">
        <v>959</v>
      </c>
      <c r="Z1" s="1" t="s">
        <v>960</v>
      </c>
      <c r="AA1" s="1" t="s">
        <v>961</v>
      </c>
      <c r="AB1" s="1" t="s">
        <v>962</v>
      </c>
      <c r="AC1" s="1" t="s">
        <v>267</v>
      </c>
      <c r="AD1" s="1" t="s">
        <v>189</v>
      </c>
      <c r="AE1" s="1" t="s">
        <v>963</v>
      </c>
    </row>
    <row r="2" spans="1:31" ht="12.75">
      <c r="A2" s="17">
        <f>IF('一覧様式'!B9=0,"",'計算シート'!$H$5)</f>
      </c>
      <c r="B2" s="17" t="str">
        <f>IF('一覧様式'!B9=0," ",'一覧様式'!B9)</f>
        <v> </v>
      </c>
      <c r="C2" s="18" t="str">
        <f>IF('一覧様式'!H9=0," ",IF('一覧様式'!H9="男",1)+IF('一覧様式'!H9="女",2))</f>
        <v> </v>
      </c>
      <c r="D2" s="19" t="str">
        <f>CONCATENATE('一覧様式'!C9," ",'一覧様式'!D9)</f>
        <v> </v>
      </c>
      <c r="E2" s="19" t="str">
        <f>CONCATENATE('一覧様式'!E9," ",'一覧様式'!F9)</f>
        <v> </v>
      </c>
      <c r="F2" s="17">
        <f>IF('一覧様式'!B9=0,"",'一覧様式'!$D$3)</f>
      </c>
      <c r="G2" s="19" t="str">
        <f>IF('一覧様式'!G9=0," ",'一覧様式'!G9)</f>
        <v> </v>
      </c>
      <c r="H2" s="19">
        <f>CONCATENATE('一覧様式'!I9,'一覧様式'!J9)</f>
      </c>
      <c r="I2" s="19" t="str">
        <f>IF('一覧様式'!K9=0," ",'一覧様式'!K9)</f>
        <v> </v>
      </c>
      <c r="J2" s="19">
        <f>CONCATENATE('一覧様式'!N9,'一覧様式'!O9)</f>
      </c>
      <c r="K2" s="19" t="str">
        <f>IF('一覧様式'!P9=0," ",'一覧様式'!P9)</f>
        <v> </v>
      </c>
      <c r="L2" s="19">
        <f>CONCATENATE('一覧様式'!S9,'一覧様式'!T9)</f>
      </c>
      <c r="M2" s="19" t="str">
        <f>IF('一覧様式'!U9=0," ",'一覧様式'!U9)</f>
        <v> </v>
      </c>
      <c r="N2" s="19">
        <f>CONCATENATE('一覧様式'!X9,'一覧様式'!Y9)</f>
      </c>
      <c r="O2" s="19">
        <f>CONCATENATE('一覧様式'!Z9,'一覧様式'!AA9)</f>
      </c>
      <c r="P2" s="152" t="str">
        <f>IF('一覧様式'!L9=0," ",'一覧様式'!L9)</f>
        <v> </v>
      </c>
      <c r="Q2" s="1" t="str">
        <f>IF('一覧様式'!M9=0," ",'一覧様式'!M9)</f>
        <v> </v>
      </c>
      <c r="R2" s="152" t="str">
        <f>IF('一覧様式'!Q9=0," ",'一覧様式'!Q9)</f>
        <v> </v>
      </c>
      <c r="S2" s="1" t="str">
        <f>IF('一覧様式'!R9=0," ",'一覧様式'!R9)</f>
        <v> </v>
      </c>
      <c r="T2" s="1">
        <f>'一覧様式'!C3</f>
        <v>0</v>
      </c>
      <c r="U2" s="1">
        <f>'一覧様式'!D3</f>
        <v>0</v>
      </c>
      <c r="V2" s="1">
        <f>'一覧様式'!F3</f>
      </c>
      <c r="W2" s="1">
        <f>'一覧様式'!K3</f>
        <v>0</v>
      </c>
      <c r="X2" s="155">
        <f>'一覧様式'!M3</f>
        <v>0</v>
      </c>
      <c r="Y2" s="1">
        <f>'一覧様式'!O3</f>
        <v>0</v>
      </c>
      <c r="Z2" s="1">
        <f>'一覧様式'!U2</f>
        <v>0</v>
      </c>
      <c r="AA2" s="1">
        <f>'一覧様式'!U3</f>
        <v>0</v>
      </c>
      <c r="AB2" s="1">
        <f>'一覧様式'!W2</f>
        <v>0</v>
      </c>
      <c r="AC2" s="1">
        <f>'一覧様式'!V2+'一覧様式'!V3</f>
        <v>0</v>
      </c>
      <c r="AD2" s="1">
        <f>'一覧様式'!W3</f>
        <v>0</v>
      </c>
      <c r="AE2" s="156">
        <f>'一覧様式'!X2</f>
        <v>0</v>
      </c>
    </row>
    <row r="3" spans="1:19" ht="12.75">
      <c r="A3" s="17">
        <f>IF('一覧様式'!B10=0,"",'計算シート'!$H$5)</f>
      </c>
      <c r="B3" s="17" t="str">
        <f>IF('一覧様式'!B10=0," ",'一覧様式'!B10)</f>
        <v> </v>
      </c>
      <c r="C3" s="18" t="str">
        <f>IF('一覧様式'!H10=0," ",IF('一覧様式'!H10="男",1)+IF('一覧様式'!H10="女",2))</f>
        <v> </v>
      </c>
      <c r="D3" s="19" t="str">
        <f>CONCATENATE('一覧様式'!C10," ",'一覧様式'!D10)</f>
        <v> </v>
      </c>
      <c r="E3" s="19" t="str">
        <f>CONCATENATE('一覧様式'!E10," ",'一覧様式'!F10)</f>
        <v> </v>
      </c>
      <c r="F3" s="17">
        <f>IF('一覧様式'!B10=0,"",'一覧様式'!$D$3)</f>
      </c>
      <c r="G3" s="19" t="str">
        <f>IF('一覧様式'!G10=0," ",'一覧様式'!G10)</f>
        <v> </v>
      </c>
      <c r="H3" s="19">
        <f>CONCATENATE('一覧様式'!I10,'一覧様式'!J10)</f>
      </c>
      <c r="I3" s="19" t="str">
        <f>IF('一覧様式'!K10=0," ",'一覧様式'!K10)</f>
        <v> </v>
      </c>
      <c r="J3" s="19">
        <f>CONCATENATE('一覧様式'!N10,'一覧様式'!O10)</f>
      </c>
      <c r="K3" s="19" t="str">
        <f>IF('一覧様式'!P10=0," ",'一覧様式'!P10)</f>
        <v> </v>
      </c>
      <c r="L3" s="19">
        <f>CONCATENATE('一覧様式'!S10,'一覧様式'!T10)</f>
      </c>
      <c r="M3" s="19" t="str">
        <f>IF('一覧様式'!U10=0," ",'一覧様式'!U10)</f>
        <v> </v>
      </c>
      <c r="N3" s="19">
        <f>CONCATENATE('一覧様式'!X10,'一覧様式'!Y10)</f>
      </c>
      <c r="O3" s="19">
        <f>CONCATENATE('一覧様式'!Z10,'一覧様式'!AA10)</f>
      </c>
      <c r="P3" s="152" t="str">
        <f>IF('一覧様式'!L10=0," ",'一覧様式'!L10)</f>
        <v> </v>
      </c>
      <c r="Q3" s="1" t="str">
        <f>IF('一覧様式'!M10=0," ",'一覧様式'!M10)</f>
        <v> </v>
      </c>
      <c r="R3" s="152" t="str">
        <f>IF('一覧様式'!Q10=0," ",'一覧様式'!Q10)</f>
        <v> </v>
      </c>
      <c r="S3" s="1" t="str">
        <f>IF('一覧様式'!R10=0," ",'一覧様式'!R10)</f>
        <v> </v>
      </c>
    </row>
    <row r="4" spans="1:19" ht="12.75">
      <c r="A4" s="17">
        <f>IF('一覧様式'!B11=0,"",'計算シート'!$H$5)</f>
      </c>
      <c r="B4" s="17" t="str">
        <f>IF('一覧様式'!B11=0," ",'一覧様式'!B11)</f>
        <v> </v>
      </c>
      <c r="C4" s="18" t="str">
        <f>IF('一覧様式'!H11=0," ",IF('一覧様式'!H11="男",1)+IF('一覧様式'!H11="女",2))</f>
        <v> </v>
      </c>
      <c r="D4" s="19" t="str">
        <f>CONCATENATE('一覧様式'!C11," ",'一覧様式'!D11)</f>
        <v> </v>
      </c>
      <c r="E4" s="19" t="str">
        <f>CONCATENATE('一覧様式'!E11," ",'一覧様式'!F11)</f>
        <v> </v>
      </c>
      <c r="F4" s="17">
        <f>IF('一覧様式'!B11=0,"",'一覧様式'!$D$3)</f>
      </c>
      <c r="G4" s="19" t="str">
        <f>IF('一覧様式'!G11=0," ",'一覧様式'!G11)</f>
        <v> </v>
      </c>
      <c r="H4" s="19">
        <f>CONCATENATE('一覧様式'!I11,'一覧様式'!J11)</f>
      </c>
      <c r="I4" s="19" t="str">
        <f>IF('一覧様式'!K11=0," ",'一覧様式'!K11)</f>
        <v> </v>
      </c>
      <c r="J4" s="19">
        <f>CONCATENATE('一覧様式'!N11,'一覧様式'!O11)</f>
      </c>
      <c r="K4" s="19" t="str">
        <f>IF('一覧様式'!P11=0," ",'一覧様式'!P11)</f>
        <v> </v>
      </c>
      <c r="L4" s="19">
        <f>CONCATENATE('一覧様式'!S11,'一覧様式'!T11)</f>
      </c>
      <c r="M4" s="19" t="str">
        <f>IF('一覧様式'!U11=0," ",'一覧様式'!U11)</f>
        <v> </v>
      </c>
      <c r="N4" s="19">
        <f>CONCATENATE('一覧様式'!X11,'一覧様式'!Y11)</f>
      </c>
      <c r="O4" s="19">
        <f>CONCATENATE('一覧様式'!Z11,'一覧様式'!AA11)</f>
      </c>
      <c r="P4" s="152" t="str">
        <f>IF('一覧様式'!L11=0," ",'一覧様式'!L11)</f>
        <v> </v>
      </c>
      <c r="Q4" s="1" t="str">
        <f>IF('一覧様式'!M11=0," ",'一覧様式'!M11)</f>
        <v> </v>
      </c>
      <c r="R4" s="152" t="str">
        <f>IF('一覧様式'!Q11=0," ",'一覧様式'!Q11)</f>
        <v> </v>
      </c>
      <c r="S4" s="1" t="str">
        <f>IF('一覧様式'!R11=0," ",'一覧様式'!R11)</f>
        <v> </v>
      </c>
    </row>
    <row r="5" spans="1:19" ht="12.75">
      <c r="A5" s="17">
        <f>IF('一覧様式'!B12=0,"",'計算シート'!$H$5)</f>
      </c>
      <c r="B5" s="17" t="str">
        <f>IF('一覧様式'!B12=0," ",'一覧様式'!B12)</f>
        <v> </v>
      </c>
      <c r="C5" s="18" t="str">
        <f>IF('一覧様式'!H12=0," ",IF('一覧様式'!H12="男",1)+IF('一覧様式'!H12="女",2))</f>
        <v> </v>
      </c>
      <c r="D5" s="19" t="str">
        <f>CONCATENATE('一覧様式'!C12," ",'一覧様式'!D12)</f>
        <v> </v>
      </c>
      <c r="E5" s="19" t="str">
        <f>CONCATENATE('一覧様式'!E12," ",'一覧様式'!F12)</f>
        <v> </v>
      </c>
      <c r="F5" s="17">
        <f>IF('一覧様式'!B12=0,"",'一覧様式'!$D$3)</f>
      </c>
      <c r="G5" s="19" t="str">
        <f>IF('一覧様式'!G12=0," ",'一覧様式'!G12)</f>
        <v> </v>
      </c>
      <c r="H5" s="19">
        <f>CONCATENATE('一覧様式'!I12,'一覧様式'!J12)</f>
      </c>
      <c r="I5" s="19" t="str">
        <f>IF('一覧様式'!K12=0," ",'一覧様式'!K12)</f>
        <v> </v>
      </c>
      <c r="J5" s="19">
        <f>CONCATENATE('一覧様式'!N12,'一覧様式'!O12)</f>
      </c>
      <c r="K5" s="19" t="str">
        <f>IF('一覧様式'!P12=0," ",'一覧様式'!P12)</f>
        <v> </v>
      </c>
      <c r="L5" s="19">
        <f>CONCATENATE('一覧様式'!S12,'一覧様式'!T12)</f>
      </c>
      <c r="M5" s="19" t="str">
        <f>IF('一覧様式'!U12=0," ",'一覧様式'!U12)</f>
        <v> </v>
      </c>
      <c r="N5" s="19">
        <f>CONCATENATE('一覧様式'!X12,'一覧様式'!Y12)</f>
      </c>
      <c r="O5" s="19">
        <f>CONCATENATE('一覧様式'!Z12,'一覧様式'!AA12)</f>
      </c>
      <c r="P5" s="152" t="str">
        <f>IF('一覧様式'!L12=0," ",'一覧様式'!L12)</f>
        <v> </v>
      </c>
      <c r="Q5" s="1" t="str">
        <f>IF('一覧様式'!M12=0," ",'一覧様式'!M12)</f>
        <v> </v>
      </c>
      <c r="R5" s="152" t="str">
        <f>IF('一覧様式'!Q12=0," ",'一覧様式'!Q12)</f>
        <v> </v>
      </c>
      <c r="S5" s="1" t="str">
        <f>IF('一覧様式'!R12=0," ",'一覧様式'!R12)</f>
        <v> </v>
      </c>
    </row>
    <row r="6" spans="1:19" ht="12.75">
      <c r="A6" s="17">
        <f>IF('一覧様式'!B13=0,"",'計算シート'!$H$5)</f>
      </c>
      <c r="B6" s="17" t="str">
        <f>IF('一覧様式'!B13=0," ",'一覧様式'!B13)</f>
        <v> </v>
      </c>
      <c r="C6" s="18" t="str">
        <f>IF('一覧様式'!H13=0," ",IF('一覧様式'!H13="男",1)+IF('一覧様式'!H13="女",2))</f>
        <v> </v>
      </c>
      <c r="D6" s="19" t="str">
        <f>CONCATENATE('一覧様式'!C13," ",'一覧様式'!D13)</f>
        <v> </v>
      </c>
      <c r="E6" s="19" t="str">
        <f>CONCATENATE('一覧様式'!E13," ",'一覧様式'!F13)</f>
        <v> </v>
      </c>
      <c r="F6" s="17">
        <f>IF('一覧様式'!B13=0,"",'一覧様式'!$D$3)</f>
      </c>
      <c r="G6" s="19" t="str">
        <f>IF('一覧様式'!G13=0," ",'一覧様式'!G13)</f>
        <v> </v>
      </c>
      <c r="H6" s="19">
        <f>CONCATENATE('一覧様式'!I13,'一覧様式'!J13)</f>
      </c>
      <c r="I6" s="19" t="str">
        <f>IF('一覧様式'!K13=0," ",'一覧様式'!K13)</f>
        <v> </v>
      </c>
      <c r="J6" s="19">
        <f>CONCATENATE('一覧様式'!N13,'一覧様式'!O13)</f>
      </c>
      <c r="K6" s="19" t="str">
        <f>IF('一覧様式'!P13=0," ",'一覧様式'!P13)</f>
        <v> </v>
      </c>
      <c r="L6" s="19">
        <f>CONCATENATE('一覧様式'!S13,'一覧様式'!T13)</f>
      </c>
      <c r="M6" s="19" t="str">
        <f>IF('一覧様式'!U13=0," ",'一覧様式'!U13)</f>
        <v> </v>
      </c>
      <c r="N6" s="19">
        <f>CONCATENATE('一覧様式'!X13,'一覧様式'!Y13)</f>
      </c>
      <c r="O6" s="19">
        <f>CONCATENATE('一覧様式'!Z13,'一覧様式'!AA13)</f>
      </c>
      <c r="P6" s="152" t="str">
        <f>IF('一覧様式'!L13=0," ",'一覧様式'!L13)</f>
        <v> </v>
      </c>
      <c r="Q6" s="1" t="str">
        <f>IF('一覧様式'!M13=0," ",'一覧様式'!M13)</f>
        <v> </v>
      </c>
      <c r="R6" s="152" t="str">
        <f>IF('一覧様式'!Q13=0," ",'一覧様式'!Q13)</f>
        <v> </v>
      </c>
      <c r="S6" s="1" t="str">
        <f>IF('一覧様式'!R13=0," ",'一覧様式'!R13)</f>
        <v> </v>
      </c>
    </row>
    <row r="7" spans="1:19" ht="12.75">
      <c r="A7" s="17">
        <f>IF('一覧様式'!B14=0,"",'計算シート'!$H$5)</f>
      </c>
      <c r="B7" s="17" t="str">
        <f>IF('一覧様式'!B14=0," ",'一覧様式'!B14)</f>
        <v> </v>
      </c>
      <c r="C7" s="18" t="str">
        <f>IF('一覧様式'!H14=0," ",IF('一覧様式'!H14="男",1)+IF('一覧様式'!H14="女",2))</f>
        <v> </v>
      </c>
      <c r="D7" s="19" t="str">
        <f>CONCATENATE('一覧様式'!C14," ",'一覧様式'!D14)</f>
        <v> </v>
      </c>
      <c r="E7" s="19" t="str">
        <f>CONCATENATE('一覧様式'!E14," ",'一覧様式'!F14)</f>
        <v> </v>
      </c>
      <c r="F7" s="17">
        <f>IF('一覧様式'!B14=0,"",'一覧様式'!$D$3)</f>
      </c>
      <c r="G7" s="19" t="str">
        <f>IF('一覧様式'!G14=0," ",'一覧様式'!G14)</f>
        <v> </v>
      </c>
      <c r="H7" s="19">
        <f>CONCATENATE('一覧様式'!I14,'一覧様式'!J14)</f>
      </c>
      <c r="I7" s="19" t="str">
        <f>IF('一覧様式'!K14=0," ",'一覧様式'!K14)</f>
        <v> </v>
      </c>
      <c r="J7" s="19">
        <f>CONCATENATE('一覧様式'!N14,'一覧様式'!O14)</f>
      </c>
      <c r="K7" s="19" t="str">
        <f>IF('一覧様式'!P14=0," ",'一覧様式'!P14)</f>
        <v> </v>
      </c>
      <c r="L7" s="19">
        <f>CONCATENATE('一覧様式'!S14,'一覧様式'!T14)</f>
      </c>
      <c r="M7" s="19" t="str">
        <f>IF('一覧様式'!U14=0," ",'一覧様式'!U14)</f>
        <v> </v>
      </c>
      <c r="N7" s="19">
        <f>CONCATENATE('一覧様式'!X14,'一覧様式'!Y14)</f>
      </c>
      <c r="O7" s="19">
        <f>CONCATENATE('一覧様式'!Z14,'一覧様式'!AA14)</f>
      </c>
      <c r="P7" s="152" t="str">
        <f>IF('一覧様式'!L14=0," ",'一覧様式'!L14)</f>
        <v> </v>
      </c>
      <c r="Q7" s="1" t="str">
        <f>IF('一覧様式'!M14=0," ",'一覧様式'!M14)</f>
        <v> </v>
      </c>
      <c r="R7" s="152" t="str">
        <f>IF('一覧様式'!Q14=0," ",'一覧様式'!Q14)</f>
        <v> </v>
      </c>
      <c r="S7" s="1" t="str">
        <f>IF('一覧様式'!R14=0," ",'一覧様式'!R14)</f>
        <v> </v>
      </c>
    </row>
    <row r="8" spans="1:19" ht="12.75">
      <c r="A8" s="17">
        <f>IF('一覧様式'!B15=0,"",'計算シート'!$H$5)</f>
      </c>
      <c r="B8" s="17" t="str">
        <f>IF('一覧様式'!B15=0," ",'一覧様式'!B15)</f>
        <v> </v>
      </c>
      <c r="C8" s="18" t="str">
        <f>IF('一覧様式'!H15=0," ",IF('一覧様式'!H15="男",1)+IF('一覧様式'!H15="女",2))</f>
        <v> </v>
      </c>
      <c r="D8" s="19" t="str">
        <f>CONCATENATE('一覧様式'!C15," ",'一覧様式'!D15)</f>
        <v> </v>
      </c>
      <c r="E8" s="19" t="str">
        <f>CONCATENATE('一覧様式'!E15," ",'一覧様式'!F15)</f>
        <v> </v>
      </c>
      <c r="F8" s="17">
        <f>IF('一覧様式'!B15=0,"",'一覧様式'!$D$3)</f>
      </c>
      <c r="G8" s="19" t="str">
        <f>IF('一覧様式'!G15=0," ",'一覧様式'!G15)</f>
        <v> </v>
      </c>
      <c r="H8" s="19">
        <f>CONCATENATE('一覧様式'!I15,'一覧様式'!J15)</f>
      </c>
      <c r="I8" s="19" t="str">
        <f>IF('一覧様式'!K15=0," ",'一覧様式'!K15)</f>
        <v> </v>
      </c>
      <c r="J8" s="19">
        <f>CONCATENATE('一覧様式'!N15,'一覧様式'!O15)</f>
      </c>
      <c r="K8" s="19" t="str">
        <f>IF('一覧様式'!P15=0," ",'一覧様式'!P15)</f>
        <v> </v>
      </c>
      <c r="L8" s="19">
        <f>CONCATENATE('一覧様式'!S15,'一覧様式'!T15)</f>
      </c>
      <c r="M8" s="19" t="str">
        <f>IF('一覧様式'!U15=0," ",'一覧様式'!U15)</f>
        <v> </v>
      </c>
      <c r="N8" s="19">
        <f>CONCATENATE('一覧様式'!X15,'一覧様式'!Y15)</f>
      </c>
      <c r="O8" s="19">
        <f>CONCATENATE('一覧様式'!Z15,'一覧様式'!AA15)</f>
      </c>
      <c r="P8" s="152" t="str">
        <f>IF('一覧様式'!L15=0," ",'一覧様式'!L15)</f>
        <v> </v>
      </c>
      <c r="Q8" s="1" t="str">
        <f>IF('一覧様式'!M15=0," ",'一覧様式'!M15)</f>
        <v> </v>
      </c>
      <c r="R8" s="152" t="str">
        <f>IF('一覧様式'!Q15=0," ",'一覧様式'!Q15)</f>
        <v> </v>
      </c>
      <c r="S8" s="1" t="str">
        <f>IF('一覧様式'!R15=0," ",'一覧様式'!R15)</f>
        <v> </v>
      </c>
    </row>
    <row r="9" spans="1:19" ht="12.75">
      <c r="A9" s="17">
        <f>IF('一覧様式'!B16=0,"",'計算シート'!$H$5)</f>
      </c>
      <c r="B9" s="17" t="str">
        <f>IF('一覧様式'!B16=0," ",'一覧様式'!B16)</f>
        <v> </v>
      </c>
      <c r="C9" s="18" t="str">
        <f>IF('一覧様式'!H16=0," ",IF('一覧様式'!H16="男",1)+IF('一覧様式'!H16="女",2))</f>
        <v> </v>
      </c>
      <c r="D9" s="19" t="str">
        <f>CONCATENATE('一覧様式'!C16," ",'一覧様式'!D16)</f>
        <v> </v>
      </c>
      <c r="E9" s="19" t="str">
        <f>CONCATENATE('一覧様式'!E16," ",'一覧様式'!F16)</f>
        <v> </v>
      </c>
      <c r="F9" s="17">
        <f>IF('一覧様式'!B16=0,"",'一覧様式'!$D$3)</f>
      </c>
      <c r="G9" s="19" t="str">
        <f>IF('一覧様式'!G16=0," ",'一覧様式'!G16)</f>
        <v> </v>
      </c>
      <c r="H9" s="19">
        <f>CONCATENATE('一覧様式'!I16,'一覧様式'!J16)</f>
      </c>
      <c r="I9" s="19" t="str">
        <f>IF('一覧様式'!K16=0," ",'一覧様式'!K16)</f>
        <v> </v>
      </c>
      <c r="J9" s="19">
        <f>CONCATENATE('一覧様式'!N16,'一覧様式'!O16)</f>
      </c>
      <c r="K9" s="19" t="str">
        <f>IF('一覧様式'!P16=0," ",'一覧様式'!P16)</f>
        <v> </v>
      </c>
      <c r="L9" s="19">
        <f>CONCATENATE('一覧様式'!S16,'一覧様式'!T16)</f>
      </c>
      <c r="M9" s="19" t="str">
        <f>IF('一覧様式'!U16=0," ",'一覧様式'!U16)</f>
        <v> </v>
      </c>
      <c r="N9" s="19">
        <f>CONCATENATE('一覧様式'!X16,'一覧様式'!Y16)</f>
      </c>
      <c r="O9" s="19">
        <f>CONCATENATE('一覧様式'!Z16,'一覧様式'!AA16)</f>
      </c>
      <c r="P9" s="152" t="str">
        <f>IF('一覧様式'!L16=0," ",'一覧様式'!L16)</f>
        <v> </v>
      </c>
      <c r="Q9" s="1" t="str">
        <f>IF('一覧様式'!M16=0," ",'一覧様式'!M16)</f>
        <v> </v>
      </c>
      <c r="R9" s="152" t="str">
        <f>IF('一覧様式'!Q16=0," ",'一覧様式'!Q16)</f>
        <v> </v>
      </c>
      <c r="S9" s="1" t="str">
        <f>IF('一覧様式'!R16=0," ",'一覧様式'!R16)</f>
        <v> </v>
      </c>
    </row>
    <row r="10" spans="1:19" ht="12.75">
      <c r="A10" s="17">
        <f>IF('一覧様式'!B17=0,"",'計算シート'!$H$5)</f>
      </c>
      <c r="B10" s="17" t="str">
        <f>IF('一覧様式'!B17=0," ",'一覧様式'!B17)</f>
        <v> </v>
      </c>
      <c r="C10" s="18" t="str">
        <f>IF('一覧様式'!H17=0," ",IF('一覧様式'!H17="男",1)+IF('一覧様式'!H17="女",2))</f>
        <v> </v>
      </c>
      <c r="D10" s="19" t="str">
        <f>CONCATENATE('一覧様式'!C17," ",'一覧様式'!D17)</f>
        <v> </v>
      </c>
      <c r="E10" s="19" t="str">
        <f>CONCATENATE('一覧様式'!E17," ",'一覧様式'!F17)</f>
        <v> </v>
      </c>
      <c r="F10" s="17">
        <f>IF('一覧様式'!B17=0,"",'一覧様式'!$D$3)</f>
      </c>
      <c r="G10" s="19" t="str">
        <f>IF('一覧様式'!G17=0," ",'一覧様式'!G17)</f>
        <v> </v>
      </c>
      <c r="H10" s="19">
        <f>CONCATENATE('一覧様式'!I17,'一覧様式'!J17)</f>
      </c>
      <c r="I10" s="19" t="str">
        <f>IF('一覧様式'!K17=0," ",'一覧様式'!K17)</f>
        <v> </v>
      </c>
      <c r="J10" s="19">
        <f>CONCATENATE('一覧様式'!N17,'一覧様式'!O17)</f>
      </c>
      <c r="K10" s="19" t="str">
        <f>IF('一覧様式'!P17=0," ",'一覧様式'!P17)</f>
        <v> </v>
      </c>
      <c r="L10" s="19">
        <f>CONCATENATE('一覧様式'!S17,'一覧様式'!T17)</f>
      </c>
      <c r="M10" s="19" t="str">
        <f>IF('一覧様式'!U17=0," ",'一覧様式'!U17)</f>
        <v> </v>
      </c>
      <c r="N10" s="19">
        <f>CONCATENATE('一覧様式'!X17,'一覧様式'!Y17)</f>
      </c>
      <c r="O10" s="19">
        <f>CONCATENATE('一覧様式'!Z17,'一覧様式'!AA17)</f>
      </c>
      <c r="P10" s="152" t="str">
        <f>IF('一覧様式'!L17=0," ",'一覧様式'!L17)</f>
        <v> </v>
      </c>
      <c r="Q10" s="1" t="str">
        <f>IF('一覧様式'!M17=0," ",'一覧様式'!M17)</f>
        <v> </v>
      </c>
      <c r="R10" s="152" t="str">
        <f>IF('一覧様式'!Q17=0," ",'一覧様式'!Q17)</f>
        <v> </v>
      </c>
      <c r="S10" s="1" t="str">
        <f>IF('一覧様式'!R17=0," ",'一覧様式'!R17)</f>
        <v> </v>
      </c>
    </row>
    <row r="11" spans="1:19" ht="12.75">
      <c r="A11" s="17">
        <f>IF('一覧様式'!B18=0,"",'計算シート'!$H$5)</f>
      </c>
      <c r="B11" s="17" t="str">
        <f>IF('一覧様式'!B18=0," ",'一覧様式'!B18)</f>
        <v> </v>
      </c>
      <c r="C11" s="18" t="str">
        <f>IF('一覧様式'!H18=0," ",IF('一覧様式'!H18="男",1)+IF('一覧様式'!H18="女",2))</f>
        <v> </v>
      </c>
      <c r="D11" s="19" t="str">
        <f>CONCATENATE('一覧様式'!C18," ",'一覧様式'!D18)</f>
        <v> </v>
      </c>
      <c r="E11" s="19" t="str">
        <f>CONCATENATE('一覧様式'!E18," ",'一覧様式'!F18)</f>
        <v> </v>
      </c>
      <c r="F11" s="17">
        <f>IF('一覧様式'!B18=0,"",'一覧様式'!$D$3)</f>
      </c>
      <c r="G11" s="19" t="str">
        <f>IF('一覧様式'!G18=0," ",'一覧様式'!G18)</f>
        <v> </v>
      </c>
      <c r="H11" s="19">
        <f>CONCATENATE('一覧様式'!I18,'一覧様式'!J18)</f>
      </c>
      <c r="I11" s="19" t="str">
        <f>IF('一覧様式'!K18=0," ",'一覧様式'!K18)</f>
        <v> </v>
      </c>
      <c r="J11" s="19">
        <f>CONCATENATE('一覧様式'!N18,'一覧様式'!O18)</f>
      </c>
      <c r="K11" s="19" t="str">
        <f>IF('一覧様式'!P18=0," ",'一覧様式'!P18)</f>
        <v> </v>
      </c>
      <c r="L11" s="19">
        <f>CONCATENATE('一覧様式'!S18,'一覧様式'!T18)</f>
      </c>
      <c r="M11" s="19" t="str">
        <f>IF('一覧様式'!U18=0," ",'一覧様式'!U18)</f>
        <v> </v>
      </c>
      <c r="N11" s="19">
        <f>CONCATENATE('一覧様式'!X18,'一覧様式'!Y18)</f>
      </c>
      <c r="O11" s="19">
        <f>CONCATENATE('一覧様式'!Z18,'一覧様式'!AA18)</f>
      </c>
      <c r="P11" s="152" t="str">
        <f>IF('一覧様式'!L18=0," ",'一覧様式'!L18)</f>
        <v> </v>
      </c>
      <c r="Q11" s="1" t="str">
        <f>IF('一覧様式'!M18=0," ",'一覧様式'!M18)</f>
        <v> </v>
      </c>
      <c r="R11" s="152" t="str">
        <f>IF('一覧様式'!Q18=0," ",'一覧様式'!Q18)</f>
        <v> </v>
      </c>
      <c r="S11" s="1" t="str">
        <f>IF('一覧様式'!R18=0," ",'一覧様式'!R18)</f>
        <v> </v>
      </c>
    </row>
    <row r="12" spans="1:19" ht="12.75">
      <c r="A12" s="17">
        <f>IF('一覧様式'!B19=0,"",'計算シート'!$H$5)</f>
      </c>
      <c r="B12" s="17" t="str">
        <f>IF('一覧様式'!B19=0," ",'一覧様式'!B19)</f>
        <v> </v>
      </c>
      <c r="C12" s="18" t="str">
        <f>IF('一覧様式'!H19=0," ",IF('一覧様式'!H19="男",1)+IF('一覧様式'!H19="女",2))</f>
        <v> </v>
      </c>
      <c r="D12" s="19" t="str">
        <f>CONCATENATE('一覧様式'!C19," ",'一覧様式'!D19)</f>
        <v> </v>
      </c>
      <c r="E12" s="19" t="str">
        <f>CONCATENATE('一覧様式'!E19," ",'一覧様式'!F19)</f>
        <v> </v>
      </c>
      <c r="F12" s="17">
        <f>IF('一覧様式'!B19=0,"",'一覧様式'!$D$3)</f>
      </c>
      <c r="G12" s="19" t="str">
        <f>IF('一覧様式'!G19=0," ",'一覧様式'!G19)</f>
        <v> </v>
      </c>
      <c r="H12" s="19">
        <f>CONCATENATE('一覧様式'!I19,'一覧様式'!J19)</f>
      </c>
      <c r="I12" s="19" t="str">
        <f>IF('一覧様式'!K19=0," ",'一覧様式'!K19)</f>
        <v> </v>
      </c>
      <c r="J12" s="19">
        <f>CONCATENATE('一覧様式'!N19,'一覧様式'!O19)</f>
      </c>
      <c r="K12" s="19" t="str">
        <f>IF('一覧様式'!P19=0," ",'一覧様式'!P19)</f>
        <v> </v>
      </c>
      <c r="L12" s="19">
        <f>CONCATENATE('一覧様式'!S19,'一覧様式'!T19)</f>
      </c>
      <c r="M12" s="19" t="str">
        <f>IF('一覧様式'!U19=0," ",'一覧様式'!U19)</f>
        <v> </v>
      </c>
      <c r="N12" s="19">
        <f>CONCATENATE('一覧様式'!X19,'一覧様式'!Y19)</f>
      </c>
      <c r="O12" s="19">
        <f>CONCATENATE('一覧様式'!Z19,'一覧様式'!AA19)</f>
      </c>
      <c r="P12" s="152" t="str">
        <f>IF('一覧様式'!L19=0," ",'一覧様式'!L19)</f>
        <v> </v>
      </c>
      <c r="Q12" s="1" t="str">
        <f>IF('一覧様式'!M19=0," ",'一覧様式'!M19)</f>
        <v> </v>
      </c>
      <c r="R12" s="152" t="str">
        <f>IF('一覧様式'!Q19=0," ",'一覧様式'!Q19)</f>
        <v> </v>
      </c>
      <c r="S12" s="1" t="str">
        <f>IF('一覧様式'!R19=0," ",'一覧様式'!R19)</f>
        <v> </v>
      </c>
    </row>
    <row r="13" spans="1:19" ht="12.75">
      <c r="A13" s="17">
        <f>IF('一覧様式'!B20=0,"",'計算シート'!$H$5)</f>
      </c>
      <c r="B13" s="17" t="str">
        <f>IF('一覧様式'!B20=0," ",'一覧様式'!B20)</f>
        <v> </v>
      </c>
      <c r="C13" s="18" t="str">
        <f>IF('一覧様式'!H20=0," ",IF('一覧様式'!H20="男",1)+IF('一覧様式'!H20="女",2))</f>
        <v> </v>
      </c>
      <c r="D13" s="19" t="str">
        <f>CONCATENATE('一覧様式'!C20," ",'一覧様式'!D20)</f>
        <v> </v>
      </c>
      <c r="E13" s="19" t="str">
        <f>CONCATENATE('一覧様式'!E20," ",'一覧様式'!F20)</f>
        <v> </v>
      </c>
      <c r="F13" s="17">
        <f>IF('一覧様式'!B20=0,"",'一覧様式'!$D$3)</f>
      </c>
      <c r="G13" s="19" t="str">
        <f>IF('一覧様式'!G20=0," ",'一覧様式'!G20)</f>
        <v> </v>
      </c>
      <c r="H13" s="19">
        <f>CONCATENATE('一覧様式'!I20,'一覧様式'!J20)</f>
      </c>
      <c r="I13" s="19" t="str">
        <f>IF('一覧様式'!K20=0," ",'一覧様式'!K20)</f>
        <v> </v>
      </c>
      <c r="J13" s="19">
        <f>CONCATENATE('一覧様式'!N20,'一覧様式'!O20)</f>
      </c>
      <c r="K13" s="19" t="str">
        <f>IF('一覧様式'!P20=0," ",'一覧様式'!P20)</f>
        <v> </v>
      </c>
      <c r="L13" s="19">
        <f>CONCATENATE('一覧様式'!S20,'一覧様式'!T20)</f>
      </c>
      <c r="M13" s="19" t="str">
        <f>IF('一覧様式'!U20=0," ",'一覧様式'!U20)</f>
        <v> </v>
      </c>
      <c r="N13" s="19">
        <f>CONCATENATE('一覧様式'!X20,'一覧様式'!Y20)</f>
      </c>
      <c r="O13" s="19">
        <f>CONCATENATE('一覧様式'!Z20,'一覧様式'!AA20)</f>
      </c>
      <c r="P13" s="152" t="str">
        <f>IF('一覧様式'!L20=0," ",'一覧様式'!L20)</f>
        <v> </v>
      </c>
      <c r="Q13" s="1" t="str">
        <f>IF('一覧様式'!M20=0," ",'一覧様式'!M20)</f>
        <v> </v>
      </c>
      <c r="R13" s="152" t="str">
        <f>IF('一覧様式'!Q20=0," ",'一覧様式'!Q20)</f>
        <v> </v>
      </c>
      <c r="S13" s="1" t="str">
        <f>IF('一覧様式'!R20=0," ",'一覧様式'!R20)</f>
        <v> </v>
      </c>
    </row>
    <row r="14" spans="1:19" ht="12.75">
      <c r="A14" s="17">
        <f>IF('一覧様式'!B21=0,"",'計算シート'!$H$5)</f>
      </c>
      <c r="B14" s="17" t="str">
        <f>IF('一覧様式'!B21=0," ",'一覧様式'!B21)</f>
        <v> </v>
      </c>
      <c r="C14" s="18" t="str">
        <f>IF('一覧様式'!H21=0," ",IF('一覧様式'!H21="男",1)+IF('一覧様式'!H21="女",2))</f>
        <v> </v>
      </c>
      <c r="D14" s="19" t="str">
        <f>CONCATENATE('一覧様式'!C21," ",'一覧様式'!D21)</f>
        <v> </v>
      </c>
      <c r="E14" s="19" t="str">
        <f>CONCATENATE('一覧様式'!E21," ",'一覧様式'!F21)</f>
        <v> </v>
      </c>
      <c r="F14" s="17">
        <f>IF('一覧様式'!B21=0,"",'一覧様式'!$D$3)</f>
      </c>
      <c r="G14" s="19" t="str">
        <f>IF('一覧様式'!G21=0," ",'一覧様式'!G21)</f>
        <v> </v>
      </c>
      <c r="H14" s="19">
        <f>CONCATENATE('一覧様式'!I21,'一覧様式'!J21)</f>
      </c>
      <c r="I14" s="19" t="str">
        <f>IF('一覧様式'!K21=0," ",'一覧様式'!K21)</f>
        <v> </v>
      </c>
      <c r="J14" s="19">
        <f>CONCATENATE('一覧様式'!N21,'一覧様式'!O21)</f>
      </c>
      <c r="K14" s="19" t="str">
        <f>IF('一覧様式'!P21=0," ",'一覧様式'!P21)</f>
        <v> </v>
      </c>
      <c r="L14" s="19">
        <f>CONCATENATE('一覧様式'!S21,'一覧様式'!T21)</f>
      </c>
      <c r="M14" s="19" t="str">
        <f>IF('一覧様式'!U21=0," ",'一覧様式'!U21)</f>
        <v> </v>
      </c>
      <c r="N14" s="19">
        <f>CONCATENATE('一覧様式'!X21,'一覧様式'!Y21)</f>
      </c>
      <c r="O14" s="19">
        <f>CONCATENATE('一覧様式'!Z21,'一覧様式'!AA21)</f>
      </c>
      <c r="P14" s="152" t="str">
        <f>IF('一覧様式'!L21=0," ",'一覧様式'!L21)</f>
        <v> </v>
      </c>
      <c r="Q14" s="1" t="str">
        <f>IF('一覧様式'!M21=0," ",'一覧様式'!M21)</f>
        <v> </v>
      </c>
      <c r="R14" s="152" t="str">
        <f>IF('一覧様式'!Q21=0," ",'一覧様式'!Q21)</f>
        <v> </v>
      </c>
      <c r="S14" s="1" t="str">
        <f>IF('一覧様式'!R21=0," ",'一覧様式'!R21)</f>
        <v> </v>
      </c>
    </row>
    <row r="15" spans="1:19" ht="12.75">
      <c r="A15" s="17">
        <f>IF('一覧様式'!B22=0,"",'計算シート'!$H$5)</f>
      </c>
      <c r="B15" s="17" t="str">
        <f>IF('一覧様式'!B22=0," ",'一覧様式'!B22)</f>
        <v> </v>
      </c>
      <c r="C15" s="18" t="str">
        <f>IF('一覧様式'!H22=0," ",IF('一覧様式'!H22="男",1)+IF('一覧様式'!H22="女",2))</f>
        <v> </v>
      </c>
      <c r="D15" s="19" t="str">
        <f>CONCATENATE('一覧様式'!C22," ",'一覧様式'!D22)</f>
        <v> </v>
      </c>
      <c r="E15" s="19" t="str">
        <f>CONCATENATE('一覧様式'!E22," ",'一覧様式'!F22)</f>
        <v> </v>
      </c>
      <c r="F15" s="17">
        <f>IF('一覧様式'!B22=0,"",'一覧様式'!$D$3)</f>
      </c>
      <c r="G15" s="19" t="str">
        <f>IF('一覧様式'!G22=0," ",'一覧様式'!G22)</f>
        <v> </v>
      </c>
      <c r="H15" s="19">
        <f>CONCATENATE('一覧様式'!I22,'一覧様式'!J22)</f>
      </c>
      <c r="I15" s="19" t="str">
        <f>IF('一覧様式'!K22=0," ",'一覧様式'!K22)</f>
        <v> </v>
      </c>
      <c r="J15" s="19">
        <f>CONCATENATE('一覧様式'!N22,'一覧様式'!O22)</f>
      </c>
      <c r="K15" s="19" t="str">
        <f>IF('一覧様式'!P22=0," ",'一覧様式'!P22)</f>
        <v> </v>
      </c>
      <c r="L15" s="19">
        <f>CONCATENATE('一覧様式'!S22,'一覧様式'!T22)</f>
      </c>
      <c r="M15" s="19" t="str">
        <f>IF('一覧様式'!U22=0," ",'一覧様式'!U22)</f>
        <v> </v>
      </c>
      <c r="N15" s="19">
        <f>CONCATENATE('一覧様式'!X22,'一覧様式'!Y22)</f>
      </c>
      <c r="O15" s="19">
        <f>CONCATENATE('一覧様式'!Z22,'一覧様式'!AA22)</f>
      </c>
      <c r="P15" s="152" t="str">
        <f>IF('一覧様式'!L22=0," ",'一覧様式'!L22)</f>
        <v> </v>
      </c>
      <c r="Q15" s="1" t="str">
        <f>IF('一覧様式'!M22=0," ",'一覧様式'!M22)</f>
        <v> </v>
      </c>
      <c r="R15" s="152" t="str">
        <f>IF('一覧様式'!Q22=0," ",'一覧様式'!Q22)</f>
        <v> </v>
      </c>
      <c r="S15" s="1" t="str">
        <f>IF('一覧様式'!R22=0," ",'一覧様式'!R22)</f>
        <v> </v>
      </c>
    </row>
    <row r="16" spans="1:19" ht="12.75">
      <c r="A16" s="17">
        <f>IF('一覧様式'!B23=0,"",'計算シート'!$H$5)</f>
      </c>
      <c r="B16" s="17" t="str">
        <f>IF('一覧様式'!B23=0," ",'一覧様式'!B23)</f>
        <v> </v>
      </c>
      <c r="C16" s="18" t="str">
        <f>IF('一覧様式'!H23=0," ",IF('一覧様式'!H23="男",1)+IF('一覧様式'!H23="女",2))</f>
        <v> </v>
      </c>
      <c r="D16" s="19" t="str">
        <f>CONCATENATE('一覧様式'!C23," ",'一覧様式'!D23)</f>
        <v> </v>
      </c>
      <c r="E16" s="19" t="str">
        <f>CONCATENATE('一覧様式'!E23," ",'一覧様式'!F23)</f>
        <v> </v>
      </c>
      <c r="F16" s="17">
        <f>IF('一覧様式'!B23=0,"",'一覧様式'!$D$3)</f>
      </c>
      <c r="G16" s="19" t="str">
        <f>IF('一覧様式'!G23=0," ",'一覧様式'!G23)</f>
        <v> </v>
      </c>
      <c r="H16" s="19">
        <f>CONCATENATE('一覧様式'!I23,'一覧様式'!J23)</f>
      </c>
      <c r="I16" s="19" t="str">
        <f>IF('一覧様式'!K23=0," ",'一覧様式'!K23)</f>
        <v> </v>
      </c>
      <c r="J16" s="19">
        <f>CONCATENATE('一覧様式'!N23,'一覧様式'!O23)</f>
      </c>
      <c r="K16" s="19" t="str">
        <f>IF('一覧様式'!P23=0," ",'一覧様式'!P23)</f>
        <v> </v>
      </c>
      <c r="L16" s="19">
        <f>CONCATENATE('一覧様式'!S23,'一覧様式'!T23)</f>
      </c>
      <c r="M16" s="19" t="str">
        <f>IF('一覧様式'!U23=0," ",'一覧様式'!U23)</f>
        <v> </v>
      </c>
      <c r="N16" s="19">
        <f>CONCATENATE('一覧様式'!X23,'一覧様式'!Y23)</f>
      </c>
      <c r="O16" s="19">
        <f>CONCATENATE('一覧様式'!Z23,'一覧様式'!AA23)</f>
      </c>
      <c r="P16" s="152" t="str">
        <f>IF('一覧様式'!L23=0," ",'一覧様式'!L23)</f>
        <v> </v>
      </c>
      <c r="Q16" s="1" t="str">
        <f>IF('一覧様式'!M23=0," ",'一覧様式'!M23)</f>
        <v> </v>
      </c>
      <c r="R16" s="152" t="str">
        <f>IF('一覧様式'!Q23=0," ",'一覧様式'!Q23)</f>
        <v> </v>
      </c>
      <c r="S16" s="1" t="str">
        <f>IF('一覧様式'!R23=0," ",'一覧様式'!R23)</f>
        <v> </v>
      </c>
    </row>
    <row r="17" spans="1:19" ht="12.75">
      <c r="A17" s="17">
        <f>IF('一覧様式'!B24=0,"",'計算シート'!$H$5)</f>
      </c>
      <c r="B17" s="17" t="str">
        <f>IF('一覧様式'!B24=0," ",'一覧様式'!B24)</f>
        <v> </v>
      </c>
      <c r="C17" s="18" t="str">
        <f>IF('一覧様式'!H24=0," ",IF('一覧様式'!H24="男",1)+IF('一覧様式'!H24="女",2))</f>
        <v> </v>
      </c>
      <c r="D17" s="19" t="str">
        <f>CONCATENATE('一覧様式'!C24," ",'一覧様式'!D24)</f>
        <v> </v>
      </c>
      <c r="E17" s="19" t="str">
        <f>CONCATENATE('一覧様式'!E24," ",'一覧様式'!F24)</f>
        <v> </v>
      </c>
      <c r="F17" s="17">
        <f>IF('一覧様式'!B24=0,"",'一覧様式'!$D$3)</f>
      </c>
      <c r="G17" s="19" t="str">
        <f>IF('一覧様式'!G24=0," ",'一覧様式'!G24)</f>
        <v> </v>
      </c>
      <c r="H17" s="19">
        <f>CONCATENATE('一覧様式'!I24,'一覧様式'!J24)</f>
      </c>
      <c r="I17" s="19" t="str">
        <f>IF('一覧様式'!K24=0," ",'一覧様式'!K24)</f>
        <v> </v>
      </c>
      <c r="J17" s="19">
        <f>CONCATENATE('一覧様式'!N24,'一覧様式'!O24)</f>
      </c>
      <c r="K17" s="19" t="str">
        <f>IF('一覧様式'!P24=0," ",'一覧様式'!P24)</f>
        <v> </v>
      </c>
      <c r="L17" s="19">
        <f>CONCATENATE('一覧様式'!S24,'一覧様式'!T24)</f>
      </c>
      <c r="M17" s="19" t="str">
        <f>IF('一覧様式'!U24=0," ",'一覧様式'!U24)</f>
        <v> </v>
      </c>
      <c r="N17" s="19">
        <f>CONCATENATE('一覧様式'!X24,'一覧様式'!Y24)</f>
      </c>
      <c r="O17" s="19">
        <f>CONCATENATE('一覧様式'!Z24,'一覧様式'!AA24)</f>
      </c>
      <c r="P17" s="152" t="str">
        <f>IF('一覧様式'!L24=0," ",'一覧様式'!L24)</f>
        <v> </v>
      </c>
      <c r="Q17" s="1" t="str">
        <f>IF('一覧様式'!M24=0," ",'一覧様式'!M24)</f>
        <v> </v>
      </c>
      <c r="R17" s="152" t="str">
        <f>IF('一覧様式'!Q24=0," ",'一覧様式'!Q24)</f>
        <v> </v>
      </c>
      <c r="S17" s="1" t="str">
        <f>IF('一覧様式'!R24=0," ",'一覧様式'!R24)</f>
        <v> </v>
      </c>
    </row>
    <row r="18" spans="1:19" ht="12.75">
      <c r="A18" s="17">
        <f>IF('一覧様式'!B25=0,"",'計算シート'!$H$5)</f>
      </c>
      <c r="B18" s="17" t="str">
        <f>IF('一覧様式'!B25=0," ",'一覧様式'!B25)</f>
        <v> </v>
      </c>
      <c r="C18" s="18" t="str">
        <f>IF('一覧様式'!H25=0," ",IF('一覧様式'!H25="男",1)+IF('一覧様式'!H25="女",2))</f>
        <v> </v>
      </c>
      <c r="D18" s="19" t="str">
        <f>CONCATENATE('一覧様式'!C25," ",'一覧様式'!D25)</f>
        <v> </v>
      </c>
      <c r="E18" s="19" t="str">
        <f>CONCATENATE('一覧様式'!E25," ",'一覧様式'!F25)</f>
        <v> </v>
      </c>
      <c r="F18" s="17">
        <f>IF('一覧様式'!B25=0,"",'一覧様式'!$D$3)</f>
      </c>
      <c r="G18" s="19" t="str">
        <f>IF('一覧様式'!G25=0," ",'一覧様式'!G25)</f>
        <v> </v>
      </c>
      <c r="H18" s="19">
        <f>CONCATENATE('一覧様式'!I25,'一覧様式'!J25)</f>
      </c>
      <c r="I18" s="19" t="str">
        <f>IF('一覧様式'!K25=0," ",'一覧様式'!K25)</f>
        <v> </v>
      </c>
      <c r="J18" s="19">
        <f>CONCATENATE('一覧様式'!N25,'一覧様式'!O25)</f>
      </c>
      <c r="K18" s="19" t="str">
        <f>IF('一覧様式'!P25=0," ",'一覧様式'!P25)</f>
        <v> </v>
      </c>
      <c r="L18" s="19">
        <f>CONCATENATE('一覧様式'!S25,'一覧様式'!T25)</f>
      </c>
      <c r="M18" s="19" t="str">
        <f>IF('一覧様式'!U25=0," ",'一覧様式'!U25)</f>
        <v> </v>
      </c>
      <c r="N18" s="19">
        <f>CONCATENATE('一覧様式'!X25,'一覧様式'!Y25)</f>
      </c>
      <c r="O18" s="19">
        <f>CONCATENATE('一覧様式'!Z25,'一覧様式'!AA25)</f>
      </c>
      <c r="P18" s="152" t="str">
        <f>IF('一覧様式'!L25=0," ",'一覧様式'!L25)</f>
        <v> </v>
      </c>
      <c r="Q18" s="1" t="str">
        <f>IF('一覧様式'!M25=0," ",'一覧様式'!M25)</f>
        <v> </v>
      </c>
      <c r="R18" s="152" t="str">
        <f>IF('一覧様式'!Q25=0," ",'一覧様式'!Q25)</f>
        <v> </v>
      </c>
      <c r="S18" s="1" t="str">
        <f>IF('一覧様式'!R25=0," ",'一覧様式'!R25)</f>
        <v> </v>
      </c>
    </row>
    <row r="19" spans="1:19" ht="12.75">
      <c r="A19" s="17">
        <f>IF('一覧様式'!B26=0,"",'計算シート'!$H$5)</f>
      </c>
      <c r="B19" s="17" t="str">
        <f>IF('一覧様式'!B26=0," ",'一覧様式'!B26)</f>
        <v> </v>
      </c>
      <c r="C19" s="18" t="str">
        <f>IF('一覧様式'!H26=0," ",IF('一覧様式'!H26="男",1)+IF('一覧様式'!H26="女",2))</f>
        <v> </v>
      </c>
      <c r="D19" s="19" t="str">
        <f>CONCATENATE('一覧様式'!C26," ",'一覧様式'!D26)</f>
        <v> </v>
      </c>
      <c r="E19" s="19" t="str">
        <f>CONCATENATE('一覧様式'!E26," ",'一覧様式'!F26)</f>
        <v> </v>
      </c>
      <c r="F19" s="17">
        <f>IF('一覧様式'!B26=0,"",'一覧様式'!$D$3)</f>
      </c>
      <c r="G19" s="19" t="str">
        <f>IF('一覧様式'!G26=0," ",'一覧様式'!G26)</f>
        <v> </v>
      </c>
      <c r="H19" s="19">
        <f>CONCATENATE('一覧様式'!I26,'一覧様式'!J26)</f>
      </c>
      <c r="I19" s="19" t="str">
        <f>IF('一覧様式'!K26=0," ",'一覧様式'!K26)</f>
        <v> </v>
      </c>
      <c r="J19" s="19">
        <f>CONCATENATE('一覧様式'!N26,'一覧様式'!O26)</f>
      </c>
      <c r="K19" s="19" t="str">
        <f>IF('一覧様式'!P26=0," ",'一覧様式'!P26)</f>
        <v> </v>
      </c>
      <c r="L19" s="19">
        <f>CONCATENATE('一覧様式'!S26,'一覧様式'!T26)</f>
      </c>
      <c r="M19" s="19" t="str">
        <f>IF('一覧様式'!U26=0," ",'一覧様式'!U26)</f>
        <v> </v>
      </c>
      <c r="N19" s="19">
        <f>CONCATENATE('一覧様式'!X26,'一覧様式'!Y26)</f>
      </c>
      <c r="O19" s="19">
        <f>CONCATENATE('一覧様式'!Z26,'一覧様式'!AA26)</f>
      </c>
      <c r="P19" s="152" t="str">
        <f>IF('一覧様式'!L26=0," ",'一覧様式'!L26)</f>
        <v> </v>
      </c>
      <c r="Q19" s="1" t="str">
        <f>IF('一覧様式'!M26=0," ",'一覧様式'!M26)</f>
        <v> </v>
      </c>
      <c r="R19" s="152" t="str">
        <f>IF('一覧様式'!Q26=0," ",'一覧様式'!Q26)</f>
        <v> </v>
      </c>
      <c r="S19" s="1" t="str">
        <f>IF('一覧様式'!R26=0," ",'一覧様式'!R26)</f>
        <v> </v>
      </c>
    </row>
    <row r="20" spans="1:19" ht="12.75">
      <c r="A20" s="17">
        <f>IF('一覧様式'!B27=0,"",'計算シート'!$H$5)</f>
      </c>
      <c r="B20" s="17" t="str">
        <f>IF('一覧様式'!B27=0," ",'一覧様式'!B27)</f>
        <v> </v>
      </c>
      <c r="C20" s="18" t="str">
        <f>IF('一覧様式'!H27=0," ",IF('一覧様式'!H27="男",1)+IF('一覧様式'!H27="女",2))</f>
        <v> </v>
      </c>
      <c r="D20" s="19" t="str">
        <f>CONCATENATE('一覧様式'!C27," ",'一覧様式'!D27)</f>
        <v> </v>
      </c>
      <c r="E20" s="19" t="str">
        <f>CONCATENATE('一覧様式'!E27," ",'一覧様式'!F27)</f>
        <v> </v>
      </c>
      <c r="F20" s="17">
        <f>IF('一覧様式'!B27=0,"",'一覧様式'!$D$3)</f>
      </c>
      <c r="G20" s="19" t="str">
        <f>IF('一覧様式'!G27=0," ",'一覧様式'!G27)</f>
        <v> </v>
      </c>
      <c r="H20" s="19">
        <f>CONCATENATE('一覧様式'!I27,'一覧様式'!J27)</f>
      </c>
      <c r="I20" s="19" t="str">
        <f>IF('一覧様式'!K27=0," ",'一覧様式'!K27)</f>
        <v> </v>
      </c>
      <c r="J20" s="19">
        <f>CONCATENATE('一覧様式'!N27,'一覧様式'!O27)</f>
      </c>
      <c r="K20" s="19" t="str">
        <f>IF('一覧様式'!P27=0," ",'一覧様式'!P27)</f>
        <v> </v>
      </c>
      <c r="L20" s="19">
        <f>CONCATENATE('一覧様式'!S27,'一覧様式'!T27)</f>
      </c>
      <c r="M20" s="19" t="str">
        <f>IF('一覧様式'!U27=0," ",'一覧様式'!U27)</f>
        <v> </v>
      </c>
      <c r="N20" s="19">
        <f>CONCATENATE('一覧様式'!X27,'一覧様式'!Y27)</f>
      </c>
      <c r="O20" s="19">
        <f>CONCATENATE('一覧様式'!Z27,'一覧様式'!AA27)</f>
      </c>
      <c r="P20" s="152" t="str">
        <f>IF('一覧様式'!L27=0," ",'一覧様式'!L27)</f>
        <v> </v>
      </c>
      <c r="Q20" s="1" t="str">
        <f>IF('一覧様式'!M27=0," ",'一覧様式'!M27)</f>
        <v> </v>
      </c>
      <c r="R20" s="152" t="str">
        <f>IF('一覧様式'!Q27=0," ",'一覧様式'!Q27)</f>
        <v> </v>
      </c>
      <c r="S20" s="1" t="str">
        <f>IF('一覧様式'!R27=0," ",'一覧様式'!R27)</f>
        <v> </v>
      </c>
    </row>
    <row r="21" spans="1:19" ht="12.75">
      <c r="A21" s="17">
        <f>IF('一覧様式'!B28=0,"",'計算シート'!$H$5)</f>
      </c>
      <c r="B21" s="17" t="str">
        <f>IF('一覧様式'!B28=0," ",'一覧様式'!B28)</f>
        <v> </v>
      </c>
      <c r="C21" s="18" t="str">
        <f>IF('一覧様式'!H28=0," ",IF('一覧様式'!H28="男",1)+IF('一覧様式'!H28="女",2))</f>
        <v> </v>
      </c>
      <c r="D21" s="19" t="str">
        <f>CONCATENATE('一覧様式'!C28," ",'一覧様式'!D28)</f>
        <v> </v>
      </c>
      <c r="E21" s="19" t="str">
        <f>CONCATENATE('一覧様式'!E28," ",'一覧様式'!F28)</f>
        <v> </v>
      </c>
      <c r="F21" s="17">
        <f>IF('一覧様式'!B28=0,"",'一覧様式'!$D$3)</f>
      </c>
      <c r="G21" s="19" t="str">
        <f>IF('一覧様式'!G28=0," ",'一覧様式'!G28)</f>
        <v> </v>
      </c>
      <c r="H21" s="19">
        <f>CONCATENATE('一覧様式'!I28,'一覧様式'!J28)</f>
      </c>
      <c r="I21" s="19" t="str">
        <f>IF('一覧様式'!K28=0," ",'一覧様式'!K28)</f>
        <v> </v>
      </c>
      <c r="J21" s="19">
        <f>CONCATENATE('一覧様式'!N28,'一覧様式'!O28)</f>
      </c>
      <c r="K21" s="19" t="str">
        <f>IF('一覧様式'!P28=0," ",'一覧様式'!P28)</f>
        <v> </v>
      </c>
      <c r="L21" s="19">
        <f>CONCATENATE('一覧様式'!S28,'一覧様式'!T28)</f>
      </c>
      <c r="M21" s="19" t="str">
        <f>IF('一覧様式'!U28=0," ",'一覧様式'!U28)</f>
        <v> </v>
      </c>
      <c r="N21" s="19">
        <f>CONCATENATE('一覧様式'!X28,'一覧様式'!Y28)</f>
      </c>
      <c r="O21" s="19">
        <f>CONCATENATE('一覧様式'!Z28,'一覧様式'!AA28)</f>
      </c>
      <c r="P21" s="152" t="str">
        <f>IF('一覧様式'!L28=0," ",'一覧様式'!L28)</f>
        <v> </v>
      </c>
      <c r="Q21" s="1" t="str">
        <f>IF('一覧様式'!M28=0," ",'一覧様式'!M28)</f>
        <v> </v>
      </c>
      <c r="R21" s="152" t="str">
        <f>IF('一覧様式'!Q28=0," ",'一覧様式'!Q28)</f>
        <v> </v>
      </c>
      <c r="S21" s="1" t="str">
        <f>IF('一覧様式'!R28=0," ",'一覧様式'!R28)</f>
        <v> </v>
      </c>
    </row>
    <row r="22" spans="1:19" ht="12.75">
      <c r="A22" s="17">
        <f>IF('一覧様式'!B29=0,"",'計算シート'!$H$5)</f>
      </c>
      <c r="B22" s="17" t="str">
        <f>IF('一覧様式'!B29=0," ",'一覧様式'!B29)</f>
        <v> </v>
      </c>
      <c r="C22" s="18" t="str">
        <f>IF('一覧様式'!H29=0," ",IF('一覧様式'!H29="男",1)+IF('一覧様式'!H29="女",2))</f>
        <v> </v>
      </c>
      <c r="D22" s="19" t="str">
        <f>CONCATENATE('一覧様式'!C29," ",'一覧様式'!D29)</f>
        <v> </v>
      </c>
      <c r="E22" s="19" t="str">
        <f>CONCATENATE('一覧様式'!E29," ",'一覧様式'!F29)</f>
        <v> </v>
      </c>
      <c r="F22" s="17">
        <f>IF('一覧様式'!B29=0,"",'一覧様式'!$D$3)</f>
      </c>
      <c r="G22" s="19" t="str">
        <f>IF('一覧様式'!G29=0," ",'一覧様式'!G29)</f>
        <v> </v>
      </c>
      <c r="H22" s="19">
        <f>CONCATENATE('一覧様式'!I29,'一覧様式'!J29)</f>
      </c>
      <c r="I22" s="19" t="str">
        <f>IF('一覧様式'!K29=0," ",'一覧様式'!K29)</f>
        <v> </v>
      </c>
      <c r="J22" s="19">
        <f>CONCATENATE('一覧様式'!N29,'一覧様式'!O29)</f>
      </c>
      <c r="K22" s="19" t="str">
        <f>IF('一覧様式'!P29=0," ",'一覧様式'!P29)</f>
        <v> </v>
      </c>
      <c r="L22" s="19">
        <f>CONCATENATE('一覧様式'!S29,'一覧様式'!T29)</f>
      </c>
      <c r="M22" s="19" t="str">
        <f>IF('一覧様式'!U29=0," ",'一覧様式'!U29)</f>
        <v> </v>
      </c>
      <c r="N22" s="19">
        <f>CONCATENATE('一覧様式'!X29,'一覧様式'!Y29)</f>
      </c>
      <c r="O22" s="19">
        <f>CONCATENATE('一覧様式'!Z29,'一覧様式'!AA29)</f>
      </c>
      <c r="P22" s="152" t="str">
        <f>IF('一覧様式'!L29=0," ",'一覧様式'!L29)</f>
        <v> </v>
      </c>
      <c r="Q22" s="1" t="str">
        <f>IF('一覧様式'!M29=0," ",'一覧様式'!M29)</f>
        <v> </v>
      </c>
      <c r="R22" s="152" t="str">
        <f>IF('一覧様式'!Q29=0," ",'一覧様式'!Q29)</f>
        <v> </v>
      </c>
      <c r="S22" s="1" t="str">
        <f>IF('一覧様式'!R29=0," ",'一覧様式'!R29)</f>
        <v> </v>
      </c>
    </row>
    <row r="23" spans="1:19" ht="12.75">
      <c r="A23" s="17">
        <f>IF('一覧様式'!B30=0,"",'計算シート'!$H$5)</f>
      </c>
      <c r="B23" s="17" t="str">
        <f>IF('一覧様式'!B30=0," ",'一覧様式'!B30)</f>
        <v> </v>
      </c>
      <c r="C23" s="18" t="str">
        <f>IF('一覧様式'!H30=0," ",IF('一覧様式'!H30="男",1)+IF('一覧様式'!H30="女",2))</f>
        <v> </v>
      </c>
      <c r="D23" s="19" t="str">
        <f>CONCATENATE('一覧様式'!C30," ",'一覧様式'!D30)</f>
        <v> </v>
      </c>
      <c r="E23" s="19" t="str">
        <f>CONCATENATE('一覧様式'!E30," ",'一覧様式'!F30)</f>
        <v> </v>
      </c>
      <c r="F23" s="17">
        <f>IF('一覧様式'!B30=0,"",'一覧様式'!$D$3)</f>
      </c>
      <c r="G23" s="19" t="str">
        <f>IF('一覧様式'!G30=0," ",'一覧様式'!G30)</f>
        <v> </v>
      </c>
      <c r="H23" s="19">
        <f>CONCATENATE('一覧様式'!I30,'一覧様式'!J30)</f>
      </c>
      <c r="I23" s="19" t="str">
        <f>IF('一覧様式'!K30=0," ",'一覧様式'!K30)</f>
        <v> </v>
      </c>
      <c r="J23" s="19">
        <f>CONCATENATE('一覧様式'!N30,'一覧様式'!O30)</f>
      </c>
      <c r="K23" s="19" t="str">
        <f>IF('一覧様式'!P30=0," ",'一覧様式'!P30)</f>
        <v> </v>
      </c>
      <c r="L23" s="19">
        <f>CONCATENATE('一覧様式'!S30,'一覧様式'!T30)</f>
      </c>
      <c r="M23" s="19" t="str">
        <f>IF('一覧様式'!U30=0," ",'一覧様式'!U30)</f>
        <v> </v>
      </c>
      <c r="N23" s="19">
        <f>CONCATENATE('一覧様式'!X30,'一覧様式'!Y30)</f>
      </c>
      <c r="O23" s="19">
        <f>CONCATENATE('一覧様式'!Z30,'一覧様式'!AA30)</f>
      </c>
      <c r="P23" s="152" t="str">
        <f>IF('一覧様式'!L30=0," ",'一覧様式'!L30)</f>
        <v> </v>
      </c>
      <c r="Q23" s="1" t="str">
        <f>IF('一覧様式'!M30=0," ",'一覧様式'!M30)</f>
        <v> </v>
      </c>
      <c r="R23" s="152" t="str">
        <f>IF('一覧様式'!Q30=0," ",'一覧様式'!Q30)</f>
        <v> </v>
      </c>
      <c r="S23" s="1" t="str">
        <f>IF('一覧様式'!R30=0," ",'一覧様式'!R30)</f>
        <v> </v>
      </c>
    </row>
    <row r="24" spans="1:19" ht="12.75">
      <c r="A24" s="17">
        <f>IF('一覧様式'!B31=0,"",'計算シート'!$H$5)</f>
      </c>
      <c r="B24" s="17" t="str">
        <f>IF('一覧様式'!B31=0," ",'一覧様式'!B31)</f>
        <v> </v>
      </c>
      <c r="C24" s="18" t="str">
        <f>IF('一覧様式'!H31=0," ",IF('一覧様式'!H31="男",1)+IF('一覧様式'!H31="女",2))</f>
        <v> </v>
      </c>
      <c r="D24" s="19" t="str">
        <f>CONCATENATE('一覧様式'!C31," ",'一覧様式'!D31)</f>
        <v> </v>
      </c>
      <c r="E24" s="19" t="str">
        <f>CONCATENATE('一覧様式'!E31," ",'一覧様式'!F31)</f>
        <v> </v>
      </c>
      <c r="F24" s="17">
        <f>IF('一覧様式'!B31=0,"",'一覧様式'!$D$3)</f>
      </c>
      <c r="G24" s="19" t="str">
        <f>IF('一覧様式'!G31=0," ",'一覧様式'!G31)</f>
        <v> </v>
      </c>
      <c r="H24" s="19">
        <f>CONCATENATE('一覧様式'!I31,'一覧様式'!J31)</f>
      </c>
      <c r="I24" s="19" t="str">
        <f>IF('一覧様式'!K31=0," ",'一覧様式'!K31)</f>
        <v> </v>
      </c>
      <c r="J24" s="19">
        <f>CONCATENATE('一覧様式'!N31,'一覧様式'!O31)</f>
      </c>
      <c r="K24" s="19" t="str">
        <f>IF('一覧様式'!P31=0," ",'一覧様式'!P31)</f>
        <v> </v>
      </c>
      <c r="L24" s="19">
        <f>CONCATENATE('一覧様式'!S31,'一覧様式'!T31)</f>
      </c>
      <c r="M24" s="19" t="str">
        <f>IF('一覧様式'!U31=0," ",'一覧様式'!U31)</f>
        <v> </v>
      </c>
      <c r="N24" s="19">
        <f>CONCATENATE('一覧様式'!X31,'一覧様式'!Y31)</f>
      </c>
      <c r="O24" s="19">
        <f>CONCATENATE('一覧様式'!Z31,'一覧様式'!AA31)</f>
      </c>
      <c r="P24" s="152" t="str">
        <f>IF('一覧様式'!L31=0," ",'一覧様式'!L31)</f>
        <v> </v>
      </c>
      <c r="Q24" s="1" t="str">
        <f>IF('一覧様式'!M31=0," ",'一覧様式'!M31)</f>
        <v> </v>
      </c>
      <c r="R24" s="152" t="str">
        <f>IF('一覧様式'!Q31=0," ",'一覧様式'!Q31)</f>
        <v> </v>
      </c>
      <c r="S24" s="1" t="str">
        <f>IF('一覧様式'!R31=0," ",'一覧様式'!R31)</f>
        <v> </v>
      </c>
    </row>
    <row r="25" spans="1:19" ht="12.75">
      <c r="A25" s="17">
        <f>IF('一覧様式'!B32=0,"",'計算シート'!$H$5)</f>
      </c>
      <c r="B25" s="17" t="str">
        <f>IF('一覧様式'!B32=0," ",'一覧様式'!B32)</f>
        <v> </v>
      </c>
      <c r="C25" s="18" t="str">
        <f>IF('一覧様式'!H32=0," ",IF('一覧様式'!H32="男",1)+IF('一覧様式'!H32="女",2))</f>
        <v> </v>
      </c>
      <c r="D25" s="19" t="str">
        <f>CONCATENATE('一覧様式'!C32," ",'一覧様式'!D32)</f>
        <v> </v>
      </c>
      <c r="E25" s="19" t="str">
        <f>CONCATENATE('一覧様式'!E32," ",'一覧様式'!F32)</f>
        <v> </v>
      </c>
      <c r="F25" s="17">
        <f>IF('一覧様式'!B32=0,"",'一覧様式'!$D$3)</f>
      </c>
      <c r="G25" s="19" t="str">
        <f>IF('一覧様式'!G32=0," ",'一覧様式'!G32)</f>
        <v> </v>
      </c>
      <c r="H25" s="19">
        <f>CONCATENATE('一覧様式'!I32,'一覧様式'!J32)</f>
      </c>
      <c r="I25" s="19" t="str">
        <f>IF('一覧様式'!K32=0," ",'一覧様式'!K32)</f>
        <v> </v>
      </c>
      <c r="J25" s="19">
        <f>CONCATENATE('一覧様式'!N32,'一覧様式'!O32)</f>
      </c>
      <c r="K25" s="19" t="str">
        <f>IF('一覧様式'!P32=0," ",'一覧様式'!P32)</f>
        <v> </v>
      </c>
      <c r="L25" s="19">
        <f>CONCATENATE('一覧様式'!S32,'一覧様式'!T32)</f>
      </c>
      <c r="M25" s="19" t="str">
        <f>IF('一覧様式'!U32=0," ",'一覧様式'!U32)</f>
        <v> </v>
      </c>
      <c r="N25" s="19">
        <f>CONCATENATE('一覧様式'!X32,'一覧様式'!Y32)</f>
      </c>
      <c r="O25" s="19">
        <f>CONCATENATE('一覧様式'!Z32,'一覧様式'!AA32)</f>
      </c>
      <c r="P25" s="152" t="str">
        <f>IF('一覧様式'!L32=0," ",'一覧様式'!L32)</f>
        <v> </v>
      </c>
      <c r="Q25" s="1" t="str">
        <f>IF('一覧様式'!M32=0," ",'一覧様式'!M32)</f>
        <v> </v>
      </c>
      <c r="R25" s="152" t="str">
        <f>IF('一覧様式'!Q32=0," ",'一覧様式'!Q32)</f>
        <v> </v>
      </c>
      <c r="S25" s="1" t="str">
        <f>IF('一覧様式'!R32=0," ",'一覧様式'!R32)</f>
        <v> </v>
      </c>
    </row>
    <row r="26" spans="1:19" ht="12.75">
      <c r="A26" s="17">
        <f>IF('一覧様式'!B33=0,"",'計算シート'!$H$5)</f>
      </c>
      <c r="B26" s="17" t="str">
        <f>IF('一覧様式'!B33=0," ",'一覧様式'!B33)</f>
        <v> </v>
      </c>
      <c r="C26" s="18" t="str">
        <f>IF('一覧様式'!H33=0," ",IF('一覧様式'!H33="男",1)+IF('一覧様式'!H33="女",2))</f>
        <v> </v>
      </c>
      <c r="D26" s="19" t="str">
        <f>CONCATENATE('一覧様式'!C33," ",'一覧様式'!D33)</f>
        <v> </v>
      </c>
      <c r="E26" s="19" t="str">
        <f>CONCATENATE('一覧様式'!E33," ",'一覧様式'!F33)</f>
        <v> </v>
      </c>
      <c r="F26" s="17">
        <f>IF('一覧様式'!B33=0,"",'一覧様式'!$D$3)</f>
      </c>
      <c r="G26" s="19" t="str">
        <f>IF('一覧様式'!G33=0," ",'一覧様式'!G33)</f>
        <v> </v>
      </c>
      <c r="H26" s="19">
        <f>CONCATENATE('一覧様式'!I33,'一覧様式'!J33)</f>
      </c>
      <c r="I26" s="19" t="str">
        <f>IF('一覧様式'!K33=0," ",'一覧様式'!K33)</f>
        <v> </v>
      </c>
      <c r="J26" s="19">
        <f>CONCATENATE('一覧様式'!N33,'一覧様式'!O33)</f>
      </c>
      <c r="K26" s="19" t="str">
        <f>IF('一覧様式'!P33=0," ",'一覧様式'!P33)</f>
        <v> </v>
      </c>
      <c r="L26" s="19">
        <f>CONCATENATE('一覧様式'!S33,'一覧様式'!T33)</f>
      </c>
      <c r="M26" s="19" t="str">
        <f>IF('一覧様式'!U33=0," ",'一覧様式'!U33)</f>
        <v> </v>
      </c>
      <c r="N26" s="19">
        <f>CONCATENATE('一覧様式'!X33,'一覧様式'!Y33)</f>
      </c>
      <c r="O26" s="19">
        <f>CONCATENATE('一覧様式'!Z33,'一覧様式'!AA33)</f>
      </c>
      <c r="P26" s="152" t="str">
        <f>IF('一覧様式'!L33=0," ",'一覧様式'!L33)</f>
        <v> </v>
      </c>
      <c r="Q26" s="1" t="str">
        <f>IF('一覧様式'!M33=0," ",'一覧様式'!M33)</f>
        <v> </v>
      </c>
      <c r="R26" s="152" t="str">
        <f>IF('一覧様式'!Q33=0," ",'一覧様式'!Q33)</f>
        <v> </v>
      </c>
      <c r="S26" s="1" t="str">
        <f>IF('一覧様式'!R33=0," ",'一覧様式'!R33)</f>
        <v> </v>
      </c>
    </row>
    <row r="27" spans="1:19" ht="12.75">
      <c r="A27" s="17">
        <f>IF('一覧様式'!B34=0,"",'計算シート'!$H$5)</f>
      </c>
      <c r="B27" s="17" t="str">
        <f>IF('一覧様式'!B34=0," ",'一覧様式'!B34)</f>
        <v> </v>
      </c>
      <c r="C27" s="18" t="str">
        <f>IF('一覧様式'!H34=0," ",IF('一覧様式'!H34="男",1)+IF('一覧様式'!H34="女",2))</f>
        <v> </v>
      </c>
      <c r="D27" s="19" t="str">
        <f>CONCATENATE('一覧様式'!C34," ",'一覧様式'!D34)</f>
        <v> </v>
      </c>
      <c r="E27" s="19" t="str">
        <f>CONCATENATE('一覧様式'!E34," ",'一覧様式'!F34)</f>
        <v> </v>
      </c>
      <c r="F27" s="17">
        <f>IF('一覧様式'!B34=0,"",'一覧様式'!$D$3)</f>
      </c>
      <c r="G27" s="19" t="str">
        <f>IF('一覧様式'!G34=0," ",'一覧様式'!G34)</f>
        <v> </v>
      </c>
      <c r="H27" s="19">
        <f>CONCATENATE('一覧様式'!I34,'一覧様式'!J34)</f>
      </c>
      <c r="I27" s="19" t="str">
        <f>IF('一覧様式'!K34=0," ",'一覧様式'!K34)</f>
        <v> </v>
      </c>
      <c r="J27" s="19">
        <f>CONCATENATE('一覧様式'!N34,'一覧様式'!O34)</f>
      </c>
      <c r="K27" s="19" t="str">
        <f>IF('一覧様式'!P34=0," ",'一覧様式'!P34)</f>
        <v> </v>
      </c>
      <c r="L27" s="19">
        <f>CONCATENATE('一覧様式'!S34,'一覧様式'!T34)</f>
      </c>
      <c r="M27" s="19" t="str">
        <f>IF('一覧様式'!U34=0," ",'一覧様式'!U34)</f>
        <v> </v>
      </c>
      <c r="N27" s="19">
        <f>CONCATENATE('一覧様式'!X34,'一覧様式'!Y34)</f>
      </c>
      <c r="O27" s="19">
        <f>CONCATENATE('一覧様式'!Z34,'一覧様式'!AA34)</f>
      </c>
      <c r="P27" s="152" t="str">
        <f>IF('一覧様式'!L34=0," ",'一覧様式'!L34)</f>
        <v> </v>
      </c>
      <c r="Q27" s="1" t="str">
        <f>IF('一覧様式'!M34=0," ",'一覧様式'!M34)</f>
        <v> </v>
      </c>
      <c r="R27" s="152" t="str">
        <f>IF('一覧様式'!Q34=0," ",'一覧様式'!Q34)</f>
        <v> </v>
      </c>
      <c r="S27" s="1" t="str">
        <f>IF('一覧様式'!R34=0," ",'一覧様式'!R34)</f>
        <v> </v>
      </c>
    </row>
    <row r="28" spans="1:19" ht="12.75">
      <c r="A28" s="17">
        <f>IF('一覧様式'!B35=0,"",'計算シート'!$H$5)</f>
      </c>
      <c r="B28" s="17" t="str">
        <f>IF('一覧様式'!B35=0," ",'一覧様式'!B35)</f>
        <v> </v>
      </c>
      <c r="C28" s="18" t="str">
        <f>IF('一覧様式'!H35=0," ",IF('一覧様式'!H35="男",1)+IF('一覧様式'!H35="女",2))</f>
        <v> </v>
      </c>
      <c r="D28" s="19" t="str">
        <f>CONCATENATE('一覧様式'!C35," ",'一覧様式'!D35)</f>
        <v> </v>
      </c>
      <c r="E28" s="19" t="str">
        <f>CONCATENATE('一覧様式'!E35," ",'一覧様式'!F35)</f>
        <v> </v>
      </c>
      <c r="F28" s="17">
        <f>IF('一覧様式'!B35=0,"",'一覧様式'!$D$3)</f>
      </c>
      <c r="G28" s="19" t="str">
        <f>IF('一覧様式'!G35=0," ",'一覧様式'!G35)</f>
        <v> </v>
      </c>
      <c r="H28" s="19">
        <f>CONCATENATE('一覧様式'!I35,'一覧様式'!J35)</f>
      </c>
      <c r="I28" s="19" t="str">
        <f>IF('一覧様式'!K35=0," ",'一覧様式'!K35)</f>
        <v> </v>
      </c>
      <c r="J28" s="19">
        <f>CONCATENATE('一覧様式'!N35,'一覧様式'!O35)</f>
      </c>
      <c r="K28" s="19" t="str">
        <f>IF('一覧様式'!P35=0," ",'一覧様式'!P35)</f>
        <v> </v>
      </c>
      <c r="L28" s="19">
        <f>CONCATENATE('一覧様式'!S35,'一覧様式'!T35)</f>
      </c>
      <c r="M28" s="19" t="str">
        <f>IF('一覧様式'!U35=0," ",'一覧様式'!U35)</f>
        <v> </v>
      </c>
      <c r="N28" s="19">
        <f>CONCATENATE('一覧様式'!X35,'一覧様式'!Y35)</f>
      </c>
      <c r="O28" s="19">
        <f>CONCATENATE('一覧様式'!Z35,'一覧様式'!AA35)</f>
      </c>
      <c r="P28" s="152" t="str">
        <f>IF('一覧様式'!L35=0," ",'一覧様式'!L35)</f>
        <v> </v>
      </c>
      <c r="Q28" s="1" t="str">
        <f>IF('一覧様式'!M35=0," ",'一覧様式'!M35)</f>
        <v> </v>
      </c>
      <c r="R28" s="152" t="str">
        <f>IF('一覧様式'!Q35=0," ",'一覧様式'!Q35)</f>
        <v> </v>
      </c>
      <c r="S28" s="1" t="str">
        <f>IF('一覧様式'!R35=0," ",'一覧様式'!R35)</f>
        <v> </v>
      </c>
    </row>
    <row r="29" spans="1:19" ht="12.75">
      <c r="A29" s="17">
        <f>IF('一覧様式'!B36=0,"",'計算シート'!$H$5)</f>
      </c>
      <c r="B29" s="17" t="str">
        <f>IF('一覧様式'!B36=0," ",'一覧様式'!B36)</f>
        <v> </v>
      </c>
      <c r="C29" s="18" t="str">
        <f>IF('一覧様式'!H36=0," ",IF('一覧様式'!H36="男",1)+IF('一覧様式'!H36="女",2))</f>
        <v> </v>
      </c>
      <c r="D29" s="19" t="str">
        <f>CONCATENATE('一覧様式'!C36," ",'一覧様式'!D36)</f>
        <v> </v>
      </c>
      <c r="E29" s="19" t="str">
        <f>CONCATENATE('一覧様式'!E36," ",'一覧様式'!F36)</f>
        <v> </v>
      </c>
      <c r="F29" s="17">
        <f>IF('一覧様式'!B36=0,"",'一覧様式'!$D$3)</f>
      </c>
      <c r="G29" s="19" t="str">
        <f>IF('一覧様式'!G36=0," ",'一覧様式'!G36)</f>
        <v> </v>
      </c>
      <c r="H29" s="19">
        <f>CONCATENATE('一覧様式'!I36,'一覧様式'!J36)</f>
      </c>
      <c r="I29" s="19" t="str">
        <f>IF('一覧様式'!K36=0," ",'一覧様式'!K36)</f>
        <v> </v>
      </c>
      <c r="J29" s="19">
        <f>CONCATENATE('一覧様式'!N36,'一覧様式'!O36)</f>
      </c>
      <c r="K29" s="19" t="str">
        <f>IF('一覧様式'!P36=0," ",'一覧様式'!P36)</f>
        <v> </v>
      </c>
      <c r="L29" s="19">
        <f>CONCATENATE('一覧様式'!S36,'一覧様式'!T36)</f>
      </c>
      <c r="M29" s="19" t="str">
        <f>IF('一覧様式'!U36=0," ",'一覧様式'!U36)</f>
        <v> </v>
      </c>
      <c r="N29" s="19">
        <f>CONCATENATE('一覧様式'!X36,'一覧様式'!Y36)</f>
      </c>
      <c r="O29" s="19">
        <f>CONCATENATE('一覧様式'!Z36,'一覧様式'!AA36)</f>
      </c>
      <c r="P29" s="152" t="str">
        <f>IF('一覧様式'!L36=0," ",'一覧様式'!L36)</f>
        <v> </v>
      </c>
      <c r="Q29" s="1" t="str">
        <f>IF('一覧様式'!M36=0," ",'一覧様式'!M36)</f>
        <v> </v>
      </c>
      <c r="R29" s="152" t="str">
        <f>IF('一覧様式'!Q36=0," ",'一覧様式'!Q36)</f>
        <v> </v>
      </c>
      <c r="S29" s="1" t="str">
        <f>IF('一覧様式'!R36=0," ",'一覧様式'!R36)</f>
        <v> </v>
      </c>
    </row>
    <row r="30" spans="1:19" ht="12.75">
      <c r="A30" s="17">
        <f>IF('一覧様式'!B37=0,"",'計算シート'!$H$5)</f>
      </c>
      <c r="B30" s="17" t="str">
        <f>IF('一覧様式'!B37=0," ",'一覧様式'!B37)</f>
        <v> </v>
      </c>
      <c r="C30" s="18" t="str">
        <f>IF('一覧様式'!H37=0," ",IF('一覧様式'!H37="男",1)+IF('一覧様式'!H37="女",2))</f>
        <v> </v>
      </c>
      <c r="D30" s="19" t="str">
        <f>CONCATENATE('一覧様式'!C37," ",'一覧様式'!D37)</f>
        <v> </v>
      </c>
      <c r="E30" s="19" t="str">
        <f>CONCATENATE('一覧様式'!E37," ",'一覧様式'!F37)</f>
        <v> </v>
      </c>
      <c r="F30" s="17">
        <f>IF('一覧様式'!B37=0,"",'一覧様式'!$D$3)</f>
      </c>
      <c r="G30" s="19" t="str">
        <f>IF('一覧様式'!G37=0," ",'一覧様式'!G37)</f>
        <v> </v>
      </c>
      <c r="H30" s="19">
        <f>CONCATENATE('一覧様式'!I37,'一覧様式'!J37)</f>
      </c>
      <c r="I30" s="19" t="str">
        <f>IF('一覧様式'!K37=0," ",'一覧様式'!K37)</f>
        <v> </v>
      </c>
      <c r="J30" s="19">
        <f>CONCATENATE('一覧様式'!N37,'一覧様式'!O37)</f>
      </c>
      <c r="K30" s="19" t="str">
        <f>IF('一覧様式'!P37=0," ",'一覧様式'!P37)</f>
        <v> </v>
      </c>
      <c r="L30" s="19">
        <f>CONCATENATE('一覧様式'!S37,'一覧様式'!T37)</f>
      </c>
      <c r="M30" s="19" t="str">
        <f>IF('一覧様式'!U37=0," ",'一覧様式'!U37)</f>
        <v> </v>
      </c>
      <c r="N30" s="19">
        <f>CONCATENATE('一覧様式'!X37,'一覧様式'!Y37)</f>
      </c>
      <c r="O30" s="19">
        <f>CONCATENATE('一覧様式'!Z37,'一覧様式'!AA37)</f>
      </c>
      <c r="P30" s="152" t="str">
        <f>IF('一覧様式'!L37=0," ",'一覧様式'!L37)</f>
        <v> </v>
      </c>
      <c r="Q30" s="1" t="str">
        <f>IF('一覧様式'!M37=0," ",'一覧様式'!M37)</f>
        <v> </v>
      </c>
      <c r="R30" s="152" t="str">
        <f>IF('一覧様式'!Q37=0," ",'一覧様式'!Q37)</f>
        <v> </v>
      </c>
      <c r="S30" s="1" t="str">
        <f>IF('一覧様式'!R37=0," ",'一覧様式'!R37)</f>
        <v> </v>
      </c>
    </row>
    <row r="31" spans="1:19" ht="12.75">
      <c r="A31" s="17">
        <f>IF('一覧様式'!B38=0,"",'計算シート'!$H$5)</f>
      </c>
      <c r="B31" s="17" t="str">
        <f>IF('一覧様式'!B38=0," ",'一覧様式'!B38)</f>
        <v> </v>
      </c>
      <c r="C31" s="18" t="str">
        <f>IF('一覧様式'!H38=0," ",IF('一覧様式'!H38="男",1)+IF('一覧様式'!H38="女",2))</f>
        <v> </v>
      </c>
      <c r="D31" s="19" t="str">
        <f>CONCATENATE('一覧様式'!C38," ",'一覧様式'!D38)</f>
        <v> </v>
      </c>
      <c r="E31" s="19" t="str">
        <f>CONCATENATE('一覧様式'!E38," ",'一覧様式'!F38)</f>
        <v> </v>
      </c>
      <c r="F31" s="17">
        <f>IF('一覧様式'!B38=0,"",'一覧様式'!$D$3)</f>
      </c>
      <c r="G31" s="19" t="str">
        <f>IF('一覧様式'!G38=0," ",'一覧様式'!G38)</f>
        <v> </v>
      </c>
      <c r="H31" s="19">
        <f>CONCATENATE('一覧様式'!I38,'一覧様式'!J38)</f>
      </c>
      <c r="I31" s="19" t="str">
        <f>IF('一覧様式'!K38=0," ",'一覧様式'!K38)</f>
        <v> </v>
      </c>
      <c r="J31" s="19">
        <f>CONCATENATE('一覧様式'!N38,'一覧様式'!O38)</f>
      </c>
      <c r="K31" s="19" t="str">
        <f>IF('一覧様式'!P38=0," ",'一覧様式'!P38)</f>
        <v> </v>
      </c>
      <c r="L31" s="19">
        <f>CONCATENATE('一覧様式'!S38,'一覧様式'!T38)</f>
      </c>
      <c r="M31" s="19" t="str">
        <f>IF('一覧様式'!U38=0," ",'一覧様式'!U38)</f>
        <v> </v>
      </c>
      <c r="N31" s="19">
        <f>CONCATENATE('一覧様式'!X38,'一覧様式'!Y38)</f>
      </c>
      <c r="O31" s="19">
        <f>CONCATENATE('一覧様式'!Z38,'一覧様式'!AA38)</f>
      </c>
      <c r="P31" s="152" t="str">
        <f>IF('一覧様式'!L38=0," ",'一覧様式'!L38)</f>
        <v> </v>
      </c>
      <c r="Q31" s="1" t="str">
        <f>IF('一覧様式'!M38=0," ",'一覧様式'!M38)</f>
        <v> </v>
      </c>
      <c r="R31" s="152" t="str">
        <f>IF('一覧様式'!Q38=0," ",'一覧様式'!Q38)</f>
        <v> </v>
      </c>
      <c r="S31" s="1" t="str">
        <f>IF('一覧様式'!R38=0," ",'一覧様式'!R38)</f>
        <v> </v>
      </c>
    </row>
    <row r="32" spans="1:19" ht="12.75">
      <c r="A32" s="17">
        <f>IF('一覧様式'!B39=0,"",'計算シート'!$H$5)</f>
      </c>
      <c r="B32" s="17" t="str">
        <f>IF('一覧様式'!B39=0," ",'一覧様式'!B39)</f>
        <v> </v>
      </c>
      <c r="C32" s="18" t="str">
        <f>IF('一覧様式'!H39=0," ",IF('一覧様式'!H39="男",1)+IF('一覧様式'!H39="女",2))</f>
        <v> </v>
      </c>
      <c r="D32" s="19" t="str">
        <f>CONCATENATE('一覧様式'!C39," ",'一覧様式'!D39)</f>
        <v> </v>
      </c>
      <c r="E32" s="19" t="str">
        <f>CONCATENATE('一覧様式'!E39," ",'一覧様式'!F39)</f>
        <v> </v>
      </c>
      <c r="F32" s="17">
        <f>IF('一覧様式'!B39=0,"",'一覧様式'!$D$3)</f>
      </c>
      <c r="G32" s="19" t="str">
        <f>IF('一覧様式'!G39=0," ",'一覧様式'!G39)</f>
        <v> </v>
      </c>
      <c r="H32" s="19">
        <f>CONCATENATE('一覧様式'!I39,'一覧様式'!J39)</f>
      </c>
      <c r="I32" s="19" t="str">
        <f>IF('一覧様式'!K39=0," ",'一覧様式'!K39)</f>
        <v> </v>
      </c>
      <c r="J32" s="19">
        <f>CONCATENATE('一覧様式'!N39,'一覧様式'!O39)</f>
      </c>
      <c r="K32" s="19" t="str">
        <f>IF('一覧様式'!P39=0," ",'一覧様式'!P39)</f>
        <v> </v>
      </c>
      <c r="L32" s="19">
        <f>CONCATENATE('一覧様式'!S39,'一覧様式'!T39)</f>
      </c>
      <c r="M32" s="19" t="str">
        <f>IF('一覧様式'!U39=0," ",'一覧様式'!U39)</f>
        <v> </v>
      </c>
      <c r="N32" s="19">
        <f>CONCATENATE('一覧様式'!X39,'一覧様式'!Y39)</f>
      </c>
      <c r="O32" s="19">
        <f>CONCATENATE('一覧様式'!Z39,'一覧様式'!AA39)</f>
      </c>
      <c r="P32" s="152" t="str">
        <f>IF('一覧様式'!L39=0," ",'一覧様式'!L39)</f>
        <v> </v>
      </c>
      <c r="Q32" s="1" t="str">
        <f>IF('一覧様式'!M39=0," ",'一覧様式'!M39)</f>
        <v> </v>
      </c>
      <c r="R32" s="152" t="str">
        <f>IF('一覧様式'!Q39=0," ",'一覧様式'!Q39)</f>
        <v> </v>
      </c>
      <c r="S32" s="1" t="str">
        <f>IF('一覧様式'!R39=0," ",'一覧様式'!R39)</f>
        <v> </v>
      </c>
    </row>
    <row r="33" spans="1:19" ht="12.75">
      <c r="A33" s="17">
        <f>IF('一覧様式'!B40=0,"",'計算シート'!$H$5)</f>
      </c>
      <c r="B33" s="17" t="str">
        <f>IF('一覧様式'!B40=0," ",'一覧様式'!B40)</f>
        <v> </v>
      </c>
      <c r="C33" s="18" t="str">
        <f>IF('一覧様式'!H40=0," ",IF('一覧様式'!H40="男",1)+IF('一覧様式'!H40="女",2))</f>
        <v> </v>
      </c>
      <c r="D33" s="19" t="str">
        <f>CONCATENATE('一覧様式'!C40," ",'一覧様式'!D40)</f>
        <v> </v>
      </c>
      <c r="E33" s="19" t="str">
        <f>CONCATENATE('一覧様式'!E40," ",'一覧様式'!F40)</f>
        <v> </v>
      </c>
      <c r="F33" s="17">
        <f>IF('一覧様式'!B40=0,"",'一覧様式'!$D$3)</f>
      </c>
      <c r="G33" s="19" t="str">
        <f>IF('一覧様式'!G40=0," ",'一覧様式'!G40)</f>
        <v> </v>
      </c>
      <c r="H33" s="19">
        <f>CONCATENATE('一覧様式'!I40,'一覧様式'!J40)</f>
      </c>
      <c r="I33" s="19" t="str">
        <f>IF('一覧様式'!K40=0," ",'一覧様式'!K40)</f>
        <v> </v>
      </c>
      <c r="J33" s="19">
        <f>CONCATENATE('一覧様式'!N40,'一覧様式'!O40)</f>
      </c>
      <c r="K33" s="19" t="str">
        <f>IF('一覧様式'!P40=0," ",'一覧様式'!P40)</f>
        <v> </v>
      </c>
      <c r="L33" s="19">
        <f>CONCATENATE('一覧様式'!S40,'一覧様式'!T40)</f>
      </c>
      <c r="M33" s="19" t="str">
        <f>IF('一覧様式'!U40=0," ",'一覧様式'!U40)</f>
        <v> </v>
      </c>
      <c r="N33" s="19">
        <f>CONCATENATE('一覧様式'!X40,'一覧様式'!Y40)</f>
      </c>
      <c r="O33" s="19">
        <f>CONCATENATE('一覧様式'!Z40,'一覧様式'!AA40)</f>
      </c>
      <c r="P33" s="152" t="str">
        <f>IF('一覧様式'!L40=0," ",'一覧様式'!L40)</f>
        <v> </v>
      </c>
      <c r="Q33" s="1" t="str">
        <f>IF('一覧様式'!M40=0," ",'一覧様式'!M40)</f>
        <v> </v>
      </c>
      <c r="R33" s="152" t="str">
        <f>IF('一覧様式'!Q40=0," ",'一覧様式'!Q40)</f>
        <v> </v>
      </c>
      <c r="S33" s="1" t="str">
        <f>IF('一覧様式'!R40=0," ",'一覧様式'!R40)</f>
        <v> </v>
      </c>
    </row>
    <row r="34" spans="1:19" ht="12.75">
      <c r="A34" s="17">
        <f>IF('一覧様式'!B41=0,"",'計算シート'!$H$5)</f>
      </c>
      <c r="B34" s="17" t="str">
        <f>IF('一覧様式'!B41=0," ",'一覧様式'!B41)</f>
        <v> </v>
      </c>
      <c r="C34" s="18" t="str">
        <f>IF('一覧様式'!H41=0," ",IF('一覧様式'!H41="男",1)+IF('一覧様式'!H41="女",2))</f>
        <v> </v>
      </c>
      <c r="D34" s="19" t="str">
        <f>CONCATENATE('一覧様式'!C41," ",'一覧様式'!D41)</f>
        <v> </v>
      </c>
      <c r="E34" s="19" t="str">
        <f>CONCATENATE('一覧様式'!E41," ",'一覧様式'!F41)</f>
        <v> </v>
      </c>
      <c r="F34" s="17">
        <f>IF('一覧様式'!B41=0,"",'一覧様式'!$D$3)</f>
      </c>
      <c r="G34" s="19" t="str">
        <f>IF('一覧様式'!G41=0," ",'一覧様式'!G41)</f>
        <v> </v>
      </c>
      <c r="H34" s="19">
        <f>CONCATENATE('一覧様式'!I41,'一覧様式'!J41)</f>
      </c>
      <c r="I34" s="19" t="str">
        <f>IF('一覧様式'!K41=0," ",'一覧様式'!K41)</f>
        <v> </v>
      </c>
      <c r="J34" s="19">
        <f>CONCATENATE('一覧様式'!N41,'一覧様式'!O41)</f>
      </c>
      <c r="K34" s="19" t="str">
        <f>IF('一覧様式'!P41=0," ",'一覧様式'!P41)</f>
        <v> </v>
      </c>
      <c r="L34" s="19">
        <f>CONCATENATE('一覧様式'!S41,'一覧様式'!T41)</f>
      </c>
      <c r="M34" s="19" t="str">
        <f>IF('一覧様式'!U41=0," ",'一覧様式'!U41)</f>
        <v> </v>
      </c>
      <c r="N34" s="19">
        <f>CONCATENATE('一覧様式'!X41,'一覧様式'!Y41)</f>
      </c>
      <c r="O34" s="19">
        <f>CONCATENATE('一覧様式'!Z41,'一覧様式'!AA41)</f>
      </c>
      <c r="P34" s="152" t="str">
        <f>IF('一覧様式'!L41=0," ",'一覧様式'!L41)</f>
        <v> </v>
      </c>
      <c r="Q34" s="1" t="str">
        <f>IF('一覧様式'!M41=0," ",'一覧様式'!M41)</f>
        <v> </v>
      </c>
      <c r="R34" s="152" t="str">
        <f>IF('一覧様式'!Q41=0," ",'一覧様式'!Q41)</f>
        <v> </v>
      </c>
      <c r="S34" s="1" t="str">
        <f>IF('一覧様式'!R41=0," ",'一覧様式'!R41)</f>
        <v> </v>
      </c>
    </row>
    <row r="35" spans="1:19" ht="12.75">
      <c r="A35" s="17">
        <f>IF('一覧様式'!B42=0,"",'計算シート'!$H$5)</f>
      </c>
      <c r="B35" s="17" t="str">
        <f>IF('一覧様式'!B42=0," ",'一覧様式'!B42)</f>
        <v> </v>
      </c>
      <c r="C35" s="18" t="str">
        <f>IF('一覧様式'!H42=0," ",IF('一覧様式'!H42="男",1)+IF('一覧様式'!H42="女",2))</f>
        <v> </v>
      </c>
      <c r="D35" s="19" t="str">
        <f>CONCATENATE('一覧様式'!C42," ",'一覧様式'!D42)</f>
        <v> </v>
      </c>
      <c r="E35" s="19" t="str">
        <f>CONCATENATE('一覧様式'!E42," ",'一覧様式'!F42)</f>
        <v> </v>
      </c>
      <c r="F35" s="17">
        <f>IF('一覧様式'!B42=0,"",'一覧様式'!$D$3)</f>
      </c>
      <c r="G35" s="19" t="str">
        <f>IF('一覧様式'!G42=0," ",'一覧様式'!G42)</f>
        <v> </v>
      </c>
      <c r="H35" s="19">
        <f>CONCATENATE('一覧様式'!I42,'一覧様式'!J42)</f>
      </c>
      <c r="I35" s="19" t="str">
        <f>IF('一覧様式'!K42=0," ",'一覧様式'!K42)</f>
        <v> </v>
      </c>
      <c r="J35" s="19">
        <f>CONCATENATE('一覧様式'!N42,'一覧様式'!O42)</f>
      </c>
      <c r="K35" s="19" t="str">
        <f>IF('一覧様式'!P42=0," ",'一覧様式'!P42)</f>
        <v> </v>
      </c>
      <c r="L35" s="19">
        <f>CONCATENATE('一覧様式'!S42,'一覧様式'!T42)</f>
      </c>
      <c r="M35" s="19" t="str">
        <f>IF('一覧様式'!U42=0," ",'一覧様式'!U42)</f>
        <v> </v>
      </c>
      <c r="N35" s="19">
        <f>CONCATENATE('一覧様式'!X42,'一覧様式'!Y42)</f>
      </c>
      <c r="O35" s="19">
        <f>CONCATENATE('一覧様式'!Z42,'一覧様式'!AA42)</f>
      </c>
      <c r="P35" s="152" t="str">
        <f>IF('一覧様式'!L42=0," ",'一覧様式'!L42)</f>
        <v> </v>
      </c>
      <c r="Q35" s="1" t="str">
        <f>IF('一覧様式'!M42=0," ",'一覧様式'!M42)</f>
        <v> </v>
      </c>
      <c r="R35" s="152" t="str">
        <f>IF('一覧様式'!Q42=0," ",'一覧様式'!Q42)</f>
        <v> </v>
      </c>
      <c r="S35" s="1" t="str">
        <f>IF('一覧様式'!R42=0," ",'一覧様式'!R42)</f>
        <v> </v>
      </c>
    </row>
    <row r="36" spans="1:19" ht="12.75">
      <c r="A36" s="17">
        <f>IF('一覧様式'!B43=0,"",'計算シート'!$H$5)</f>
      </c>
      <c r="B36" s="17" t="str">
        <f>IF('一覧様式'!B43=0," ",'一覧様式'!B43)</f>
        <v> </v>
      </c>
      <c r="C36" s="18" t="str">
        <f>IF('一覧様式'!H43=0," ",IF('一覧様式'!H43="男",1)+IF('一覧様式'!H43="女",2))</f>
        <v> </v>
      </c>
      <c r="D36" s="19" t="str">
        <f>CONCATENATE('一覧様式'!C43," ",'一覧様式'!D43)</f>
        <v> </v>
      </c>
      <c r="E36" s="19" t="str">
        <f>CONCATENATE('一覧様式'!E43," ",'一覧様式'!F43)</f>
        <v> </v>
      </c>
      <c r="F36" s="17">
        <f>IF('一覧様式'!B43=0,"",'一覧様式'!$D$3)</f>
      </c>
      <c r="G36" s="19" t="str">
        <f>IF('一覧様式'!G43=0," ",'一覧様式'!G43)</f>
        <v> </v>
      </c>
      <c r="H36" s="19">
        <f>CONCATENATE('一覧様式'!I43,'一覧様式'!J43)</f>
      </c>
      <c r="I36" s="19" t="str">
        <f>IF('一覧様式'!K43=0," ",'一覧様式'!K43)</f>
        <v> </v>
      </c>
      <c r="J36" s="19">
        <f>CONCATENATE('一覧様式'!N43,'一覧様式'!O43)</f>
      </c>
      <c r="K36" s="19" t="str">
        <f>IF('一覧様式'!P43=0," ",'一覧様式'!P43)</f>
        <v> </v>
      </c>
      <c r="L36" s="19">
        <f>CONCATENATE('一覧様式'!S43,'一覧様式'!T43)</f>
      </c>
      <c r="M36" s="19" t="str">
        <f>IF('一覧様式'!U43=0," ",'一覧様式'!U43)</f>
        <v> </v>
      </c>
      <c r="N36" s="19">
        <f>CONCATENATE('一覧様式'!X43,'一覧様式'!Y43)</f>
      </c>
      <c r="O36" s="19">
        <f>CONCATENATE('一覧様式'!Z43,'一覧様式'!AA43)</f>
      </c>
      <c r="P36" s="152" t="str">
        <f>IF('一覧様式'!L43=0," ",'一覧様式'!L43)</f>
        <v> </v>
      </c>
      <c r="Q36" s="1" t="str">
        <f>IF('一覧様式'!M43=0," ",'一覧様式'!M43)</f>
        <v> </v>
      </c>
      <c r="R36" s="152" t="str">
        <f>IF('一覧様式'!Q43=0," ",'一覧様式'!Q43)</f>
        <v> </v>
      </c>
      <c r="S36" s="1" t="str">
        <f>IF('一覧様式'!R43=0," ",'一覧様式'!R43)</f>
        <v> </v>
      </c>
    </row>
    <row r="37" spans="1:19" ht="12.75">
      <c r="A37" s="17">
        <f>IF('一覧様式'!B44=0,"",'計算シート'!$H$5)</f>
      </c>
      <c r="B37" s="17" t="str">
        <f>IF('一覧様式'!B44=0," ",'一覧様式'!B44)</f>
        <v> </v>
      </c>
      <c r="C37" s="18" t="str">
        <f>IF('一覧様式'!H44=0," ",IF('一覧様式'!H44="男",1)+IF('一覧様式'!H44="女",2))</f>
        <v> </v>
      </c>
      <c r="D37" s="19" t="str">
        <f>CONCATENATE('一覧様式'!C44," ",'一覧様式'!D44)</f>
        <v> </v>
      </c>
      <c r="E37" s="19" t="str">
        <f>CONCATENATE('一覧様式'!E44," ",'一覧様式'!F44)</f>
        <v> </v>
      </c>
      <c r="F37" s="17">
        <f>IF('一覧様式'!B44=0,"",'一覧様式'!$D$3)</f>
      </c>
      <c r="G37" s="19" t="str">
        <f>IF('一覧様式'!G44=0," ",'一覧様式'!G44)</f>
        <v> </v>
      </c>
      <c r="H37" s="19">
        <f>CONCATENATE('一覧様式'!I44,'一覧様式'!J44)</f>
      </c>
      <c r="I37" s="19" t="str">
        <f>IF('一覧様式'!K44=0," ",'一覧様式'!K44)</f>
        <v> </v>
      </c>
      <c r="J37" s="19">
        <f>CONCATENATE('一覧様式'!N44,'一覧様式'!O44)</f>
      </c>
      <c r="K37" s="19" t="str">
        <f>IF('一覧様式'!P44=0," ",'一覧様式'!P44)</f>
        <v> </v>
      </c>
      <c r="L37" s="19">
        <f>CONCATENATE('一覧様式'!S44,'一覧様式'!T44)</f>
      </c>
      <c r="M37" s="19" t="str">
        <f>IF('一覧様式'!U44=0," ",'一覧様式'!U44)</f>
        <v> </v>
      </c>
      <c r="N37" s="19">
        <f>CONCATENATE('一覧様式'!X44,'一覧様式'!Y44)</f>
      </c>
      <c r="O37" s="19">
        <f>CONCATENATE('一覧様式'!Z44,'一覧様式'!AA44)</f>
      </c>
      <c r="P37" s="152" t="str">
        <f>IF('一覧様式'!L44=0," ",'一覧様式'!L44)</f>
        <v> </v>
      </c>
      <c r="Q37" s="1" t="str">
        <f>IF('一覧様式'!M44=0," ",'一覧様式'!M44)</f>
        <v> </v>
      </c>
      <c r="R37" s="152" t="str">
        <f>IF('一覧様式'!Q44=0," ",'一覧様式'!Q44)</f>
        <v> </v>
      </c>
      <c r="S37" s="1" t="str">
        <f>IF('一覧様式'!R44=0," ",'一覧様式'!R44)</f>
        <v> </v>
      </c>
    </row>
    <row r="38" spans="1:19" ht="12.75">
      <c r="A38" s="17">
        <f>IF('一覧様式'!B45=0,"",'計算シート'!$H$5)</f>
      </c>
      <c r="B38" s="17" t="str">
        <f>IF('一覧様式'!B45=0," ",'一覧様式'!B45)</f>
        <v> </v>
      </c>
      <c r="C38" s="18" t="str">
        <f>IF('一覧様式'!H45=0," ",IF('一覧様式'!H45="男",1)+IF('一覧様式'!H45="女",2))</f>
        <v> </v>
      </c>
      <c r="D38" s="19" t="str">
        <f>CONCATENATE('一覧様式'!C45," ",'一覧様式'!D45)</f>
        <v> </v>
      </c>
      <c r="E38" s="19" t="str">
        <f>CONCATENATE('一覧様式'!E45," ",'一覧様式'!F45)</f>
        <v> </v>
      </c>
      <c r="F38" s="17">
        <f>IF('一覧様式'!B45=0,"",'一覧様式'!$D$3)</f>
      </c>
      <c r="G38" s="19" t="str">
        <f>IF('一覧様式'!G45=0," ",'一覧様式'!G45)</f>
        <v> </v>
      </c>
      <c r="H38" s="19">
        <f>CONCATENATE('一覧様式'!I45,'一覧様式'!J45)</f>
      </c>
      <c r="I38" s="19" t="str">
        <f>IF('一覧様式'!K45=0," ",'一覧様式'!K45)</f>
        <v> </v>
      </c>
      <c r="J38" s="19">
        <f>CONCATENATE('一覧様式'!N45,'一覧様式'!O45)</f>
      </c>
      <c r="K38" s="19" t="str">
        <f>IF('一覧様式'!P45=0," ",'一覧様式'!P45)</f>
        <v> </v>
      </c>
      <c r="L38" s="19">
        <f>CONCATENATE('一覧様式'!S45,'一覧様式'!T45)</f>
      </c>
      <c r="M38" s="19" t="str">
        <f>IF('一覧様式'!U45=0," ",'一覧様式'!U45)</f>
        <v> </v>
      </c>
      <c r="N38" s="19">
        <f>CONCATENATE('一覧様式'!X45,'一覧様式'!Y45)</f>
      </c>
      <c r="O38" s="19">
        <f>CONCATENATE('一覧様式'!Z45,'一覧様式'!AA45)</f>
      </c>
      <c r="P38" s="152" t="str">
        <f>IF('一覧様式'!L45=0," ",'一覧様式'!L45)</f>
        <v> </v>
      </c>
      <c r="Q38" s="1" t="str">
        <f>IF('一覧様式'!M45=0," ",'一覧様式'!M45)</f>
        <v> </v>
      </c>
      <c r="R38" s="152" t="str">
        <f>IF('一覧様式'!Q45=0," ",'一覧様式'!Q45)</f>
        <v> </v>
      </c>
      <c r="S38" s="1" t="str">
        <f>IF('一覧様式'!R45=0," ",'一覧様式'!R45)</f>
        <v> </v>
      </c>
    </row>
    <row r="39" spans="1:19" ht="12.75">
      <c r="A39" s="17">
        <f>IF('一覧様式'!B46=0,"",'計算シート'!$H$5)</f>
      </c>
      <c r="B39" s="17" t="str">
        <f>IF('一覧様式'!B46=0," ",'一覧様式'!B46)</f>
        <v> </v>
      </c>
      <c r="C39" s="18" t="str">
        <f>IF('一覧様式'!H46=0," ",IF('一覧様式'!H46="男",1)+IF('一覧様式'!H46="女",2))</f>
        <v> </v>
      </c>
      <c r="D39" s="19" t="str">
        <f>CONCATENATE('一覧様式'!C46," ",'一覧様式'!D46)</f>
        <v> </v>
      </c>
      <c r="E39" s="19" t="str">
        <f>CONCATENATE('一覧様式'!E46," ",'一覧様式'!F46)</f>
        <v> </v>
      </c>
      <c r="F39" s="17">
        <f>IF('一覧様式'!B46=0,"",'一覧様式'!$D$3)</f>
      </c>
      <c r="G39" s="19" t="str">
        <f>IF('一覧様式'!G46=0," ",'一覧様式'!G46)</f>
        <v> </v>
      </c>
      <c r="H39" s="19">
        <f>CONCATENATE('一覧様式'!I46,'一覧様式'!J46)</f>
      </c>
      <c r="I39" s="19" t="str">
        <f>IF('一覧様式'!K46=0," ",'一覧様式'!K46)</f>
        <v> </v>
      </c>
      <c r="J39" s="19">
        <f>CONCATENATE('一覧様式'!N46,'一覧様式'!O46)</f>
      </c>
      <c r="K39" s="19" t="str">
        <f>IF('一覧様式'!P46=0," ",'一覧様式'!P46)</f>
        <v> </v>
      </c>
      <c r="L39" s="19">
        <f>CONCATENATE('一覧様式'!S46,'一覧様式'!T46)</f>
      </c>
      <c r="M39" s="19" t="str">
        <f>IF('一覧様式'!U46=0," ",'一覧様式'!U46)</f>
        <v> </v>
      </c>
      <c r="N39" s="19">
        <f>CONCATENATE('一覧様式'!X46,'一覧様式'!Y46)</f>
      </c>
      <c r="O39" s="19">
        <f>CONCATENATE('一覧様式'!Z46,'一覧様式'!AA46)</f>
      </c>
      <c r="P39" s="152" t="str">
        <f>IF('一覧様式'!L46=0," ",'一覧様式'!L46)</f>
        <v> </v>
      </c>
      <c r="Q39" s="1" t="str">
        <f>IF('一覧様式'!M46=0," ",'一覧様式'!M46)</f>
        <v> </v>
      </c>
      <c r="R39" s="152" t="str">
        <f>IF('一覧様式'!Q46=0," ",'一覧様式'!Q46)</f>
        <v> </v>
      </c>
      <c r="S39" s="1" t="str">
        <f>IF('一覧様式'!R46=0," ",'一覧様式'!R46)</f>
        <v> </v>
      </c>
    </row>
    <row r="40" spans="1:19" ht="12.75">
      <c r="A40" s="17">
        <f>IF('一覧様式'!B47=0,"",'計算シート'!$H$5)</f>
      </c>
      <c r="B40" s="17" t="str">
        <f>IF('一覧様式'!B47=0," ",'一覧様式'!B47)</f>
        <v> </v>
      </c>
      <c r="C40" s="18" t="str">
        <f>IF('一覧様式'!H47=0," ",IF('一覧様式'!H47="男",1)+IF('一覧様式'!H47="女",2))</f>
        <v> </v>
      </c>
      <c r="D40" s="19" t="str">
        <f>CONCATENATE('一覧様式'!C47," ",'一覧様式'!D47)</f>
        <v> </v>
      </c>
      <c r="E40" s="19" t="str">
        <f>CONCATENATE('一覧様式'!E47," ",'一覧様式'!F47)</f>
        <v> </v>
      </c>
      <c r="F40" s="17">
        <f>IF('一覧様式'!B47=0,"",'一覧様式'!$D$3)</f>
      </c>
      <c r="G40" s="19" t="str">
        <f>IF('一覧様式'!G47=0," ",'一覧様式'!G47)</f>
        <v> </v>
      </c>
      <c r="H40" s="19">
        <f>CONCATENATE('一覧様式'!I47,'一覧様式'!J47)</f>
      </c>
      <c r="I40" s="19" t="str">
        <f>IF('一覧様式'!K47=0," ",'一覧様式'!K47)</f>
        <v> </v>
      </c>
      <c r="J40" s="19">
        <f>CONCATENATE('一覧様式'!N47,'一覧様式'!O47)</f>
      </c>
      <c r="K40" s="19" t="str">
        <f>IF('一覧様式'!P47=0," ",'一覧様式'!P47)</f>
        <v> </v>
      </c>
      <c r="L40" s="19">
        <f>CONCATENATE('一覧様式'!S47,'一覧様式'!T47)</f>
      </c>
      <c r="M40" s="19" t="str">
        <f>IF('一覧様式'!U47=0," ",'一覧様式'!U47)</f>
        <v> </v>
      </c>
      <c r="N40" s="19">
        <f>CONCATENATE('一覧様式'!X47,'一覧様式'!Y47)</f>
      </c>
      <c r="O40" s="19">
        <f>CONCATENATE('一覧様式'!Z47,'一覧様式'!AA47)</f>
      </c>
      <c r="P40" s="152" t="str">
        <f>IF('一覧様式'!L47=0," ",'一覧様式'!L47)</f>
        <v> </v>
      </c>
      <c r="Q40" s="1" t="str">
        <f>IF('一覧様式'!M47=0," ",'一覧様式'!M47)</f>
        <v> </v>
      </c>
      <c r="R40" s="152" t="str">
        <f>IF('一覧様式'!Q47=0," ",'一覧様式'!Q47)</f>
        <v> </v>
      </c>
      <c r="S40" s="1" t="str">
        <f>IF('一覧様式'!R47=0," ",'一覧様式'!R47)</f>
        <v> </v>
      </c>
    </row>
    <row r="41" spans="1:19" ht="12.75">
      <c r="A41" s="17">
        <f>IF('一覧様式'!B48=0,"",'計算シート'!$H$5)</f>
      </c>
      <c r="B41" s="17" t="str">
        <f>IF('一覧様式'!B48=0," ",'一覧様式'!B48)</f>
        <v> </v>
      </c>
      <c r="C41" s="18" t="str">
        <f>IF('一覧様式'!H48=0," ",IF('一覧様式'!H48="男",1)+IF('一覧様式'!H48="女",2))</f>
        <v> </v>
      </c>
      <c r="D41" s="19" t="str">
        <f>CONCATENATE('一覧様式'!C48," ",'一覧様式'!D48)</f>
        <v> </v>
      </c>
      <c r="E41" s="19" t="str">
        <f>CONCATENATE('一覧様式'!E48," ",'一覧様式'!F48)</f>
        <v> </v>
      </c>
      <c r="F41" s="17">
        <f>IF('一覧様式'!B48=0,"",'一覧様式'!$D$3)</f>
      </c>
      <c r="G41" s="19" t="str">
        <f>IF('一覧様式'!G48=0," ",'一覧様式'!G48)</f>
        <v> </v>
      </c>
      <c r="H41" s="19">
        <f>CONCATENATE('一覧様式'!I48,'一覧様式'!J48)</f>
      </c>
      <c r="I41" s="19" t="str">
        <f>IF('一覧様式'!K48=0," ",'一覧様式'!K48)</f>
        <v> </v>
      </c>
      <c r="J41" s="19">
        <f>CONCATENATE('一覧様式'!N48,'一覧様式'!O48)</f>
      </c>
      <c r="K41" s="19" t="str">
        <f>IF('一覧様式'!P48=0," ",'一覧様式'!P48)</f>
        <v> </v>
      </c>
      <c r="L41" s="19">
        <f>CONCATENATE('一覧様式'!S48,'一覧様式'!T48)</f>
      </c>
      <c r="M41" s="19" t="str">
        <f>IF('一覧様式'!U48=0," ",'一覧様式'!U48)</f>
        <v> </v>
      </c>
      <c r="N41" s="19">
        <f>CONCATENATE('一覧様式'!X48,'一覧様式'!Y48)</f>
      </c>
      <c r="O41" s="19">
        <f>CONCATENATE('一覧様式'!Z48,'一覧様式'!AA48)</f>
      </c>
      <c r="P41" s="152" t="str">
        <f>IF('一覧様式'!L48=0," ",'一覧様式'!L48)</f>
        <v> </v>
      </c>
      <c r="Q41" s="1" t="str">
        <f>IF('一覧様式'!M48=0," ",'一覧様式'!M48)</f>
        <v> </v>
      </c>
      <c r="R41" s="152" t="str">
        <f>IF('一覧様式'!Q48=0," ",'一覧様式'!Q48)</f>
        <v> </v>
      </c>
      <c r="S41" s="1" t="str">
        <f>IF('一覧様式'!R48=0," ",'一覧様式'!R48)</f>
        <v> </v>
      </c>
    </row>
    <row r="42" spans="1:19" ht="12.75">
      <c r="A42" s="17">
        <f>IF('一覧様式'!B49=0,"",'計算シート'!$H$5)</f>
      </c>
      <c r="B42" s="17" t="str">
        <f>IF('一覧様式'!B49=0," ",'一覧様式'!B49)</f>
        <v> </v>
      </c>
      <c r="C42" s="18" t="str">
        <f>IF('一覧様式'!H49=0," ",IF('一覧様式'!H49="男",1)+IF('一覧様式'!H49="女",2))</f>
        <v> </v>
      </c>
      <c r="D42" s="19" t="str">
        <f>CONCATENATE('一覧様式'!C49," ",'一覧様式'!D49)</f>
        <v> </v>
      </c>
      <c r="E42" s="19" t="str">
        <f>CONCATENATE('一覧様式'!E49," ",'一覧様式'!F49)</f>
        <v> </v>
      </c>
      <c r="F42" s="17">
        <f>IF('一覧様式'!B49=0,"",'一覧様式'!$D$3)</f>
      </c>
      <c r="G42" s="19" t="str">
        <f>IF('一覧様式'!G49=0," ",'一覧様式'!G49)</f>
        <v> </v>
      </c>
      <c r="H42" s="19">
        <f>CONCATENATE('一覧様式'!I49,'一覧様式'!J49)</f>
      </c>
      <c r="I42" s="19" t="str">
        <f>IF('一覧様式'!K49=0," ",'一覧様式'!K49)</f>
        <v> </v>
      </c>
      <c r="J42" s="19">
        <f>CONCATENATE('一覧様式'!N49,'一覧様式'!O49)</f>
      </c>
      <c r="K42" s="19" t="str">
        <f>IF('一覧様式'!P49=0," ",'一覧様式'!P49)</f>
        <v> </v>
      </c>
      <c r="L42" s="19">
        <f>CONCATENATE('一覧様式'!S49,'一覧様式'!T49)</f>
      </c>
      <c r="M42" s="19" t="str">
        <f>IF('一覧様式'!U49=0," ",'一覧様式'!U49)</f>
        <v> </v>
      </c>
      <c r="N42" s="19">
        <f>CONCATENATE('一覧様式'!X49,'一覧様式'!Y49)</f>
      </c>
      <c r="O42" s="19">
        <f>CONCATENATE('一覧様式'!Z49,'一覧様式'!AA49)</f>
      </c>
      <c r="P42" s="152" t="str">
        <f>IF('一覧様式'!L49=0," ",'一覧様式'!L49)</f>
        <v> </v>
      </c>
      <c r="Q42" s="1" t="str">
        <f>IF('一覧様式'!M49=0," ",'一覧様式'!M49)</f>
        <v> </v>
      </c>
      <c r="R42" s="152" t="str">
        <f>IF('一覧様式'!Q49=0," ",'一覧様式'!Q49)</f>
        <v> </v>
      </c>
      <c r="S42" s="1" t="str">
        <f>IF('一覧様式'!R49=0," ",'一覧様式'!R49)</f>
        <v> </v>
      </c>
    </row>
    <row r="43" spans="1:19" ht="12.75">
      <c r="A43" s="17">
        <f>IF('一覧様式'!B50=0,"",'計算シート'!$H$5)</f>
      </c>
      <c r="B43" s="17" t="str">
        <f>IF('一覧様式'!B50=0," ",'一覧様式'!B50)</f>
        <v> </v>
      </c>
      <c r="C43" s="18" t="str">
        <f>IF('一覧様式'!H50=0," ",IF('一覧様式'!H50="男",1)+IF('一覧様式'!H50="女",2))</f>
        <v> </v>
      </c>
      <c r="D43" s="19" t="str">
        <f>CONCATENATE('一覧様式'!C50," ",'一覧様式'!D50)</f>
        <v> </v>
      </c>
      <c r="E43" s="19" t="str">
        <f>CONCATENATE('一覧様式'!E50," ",'一覧様式'!F50)</f>
        <v> </v>
      </c>
      <c r="F43" s="17">
        <f>IF('一覧様式'!B50=0,"",'一覧様式'!$D$3)</f>
      </c>
      <c r="G43" s="19" t="str">
        <f>IF('一覧様式'!G50=0," ",'一覧様式'!G50)</f>
        <v> </v>
      </c>
      <c r="H43" s="19">
        <f>CONCATENATE('一覧様式'!I50,'一覧様式'!J50)</f>
      </c>
      <c r="I43" s="19" t="str">
        <f>IF('一覧様式'!K50=0," ",'一覧様式'!K50)</f>
        <v> </v>
      </c>
      <c r="J43" s="19">
        <f>CONCATENATE('一覧様式'!N50,'一覧様式'!O50)</f>
      </c>
      <c r="K43" s="19" t="str">
        <f>IF('一覧様式'!P50=0," ",'一覧様式'!P50)</f>
        <v> </v>
      </c>
      <c r="L43" s="19">
        <f>CONCATENATE('一覧様式'!S50,'一覧様式'!T50)</f>
      </c>
      <c r="M43" s="19" t="str">
        <f>IF('一覧様式'!U50=0," ",'一覧様式'!U50)</f>
        <v> </v>
      </c>
      <c r="N43" s="19">
        <f>CONCATENATE('一覧様式'!X50,'一覧様式'!Y50)</f>
      </c>
      <c r="O43" s="19">
        <f>CONCATENATE('一覧様式'!Z50,'一覧様式'!AA50)</f>
      </c>
      <c r="P43" s="152" t="str">
        <f>IF('一覧様式'!L50=0," ",'一覧様式'!L50)</f>
        <v> </v>
      </c>
      <c r="Q43" s="1" t="str">
        <f>IF('一覧様式'!M50=0," ",'一覧様式'!M50)</f>
        <v> </v>
      </c>
      <c r="R43" s="152" t="str">
        <f>IF('一覧様式'!Q50=0," ",'一覧様式'!Q50)</f>
        <v> </v>
      </c>
      <c r="S43" s="1" t="str">
        <f>IF('一覧様式'!R50=0," ",'一覧様式'!R50)</f>
        <v> </v>
      </c>
    </row>
    <row r="44" spans="1:19" ht="12.75">
      <c r="A44" s="17">
        <f>IF('一覧様式'!B51=0,"",'計算シート'!$H$5)</f>
      </c>
      <c r="B44" s="17" t="str">
        <f>IF('一覧様式'!B51=0," ",'一覧様式'!B51)</f>
        <v> </v>
      </c>
      <c r="C44" s="18" t="str">
        <f>IF('一覧様式'!H51=0," ",IF('一覧様式'!H51="男",1)+IF('一覧様式'!H51="女",2))</f>
        <v> </v>
      </c>
      <c r="D44" s="19" t="str">
        <f>CONCATENATE('一覧様式'!C51," ",'一覧様式'!D51)</f>
        <v> </v>
      </c>
      <c r="E44" s="19" t="str">
        <f>CONCATENATE('一覧様式'!E51," ",'一覧様式'!F51)</f>
        <v> </v>
      </c>
      <c r="F44" s="17">
        <f>IF('一覧様式'!B51=0,"",'一覧様式'!$D$3)</f>
      </c>
      <c r="G44" s="19" t="str">
        <f>IF('一覧様式'!G51=0," ",'一覧様式'!G51)</f>
        <v> </v>
      </c>
      <c r="H44" s="19">
        <f>CONCATENATE('一覧様式'!I51,'一覧様式'!J51)</f>
      </c>
      <c r="I44" s="19" t="str">
        <f>IF('一覧様式'!K51=0," ",'一覧様式'!K51)</f>
        <v> </v>
      </c>
      <c r="J44" s="19">
        <f>CONCATENATE('一覧様式'!N51,'一覧様式'!O51)</f>
      </c>
      <c r="K44" s="19" t="str">
        <f>IF('一覧様式'!P51=0," ",'一覧様式'!P51)</f>
        <v> </v>
      </c>
      <c r="L44" s="19">
        <f>CONCATENATE('一覧様式'!S51,'一覧様式'!T51)</f>
      </c>
      <c r="M44" s="19" t="str">
        <f>IF('一覧様式'!U51=0," ",'一覧様式'!U51)</f>
        <v> </v>
      </c>
      <c r="N44" s="19">
        <f>CONCATENATE('一覧様式'!X51,'一覧様式'!Y51)</f>
      </c>
      <c r="O44" s="19">
        <f>CONCATENATE('一覧様式'!Z51,'一覧様式'!AA51)</f>
      </c>
      <c r="P44" s="152" t="str">
        <f>IF('一覧様式'!L51=0," ",'一覧様式'!L51)</f>
        <v> </v>
      </c>
      <c r="Q44" s="1" t="str">
        <f>IF('一覧様式'!M51=0," ",'一覧様式'!M51)</f>
        <v> </v>
      </c>
      <c r="R44" s="152" t="str">
        <f>IF('一覧様式'!Q51=0," ",'一覧様式'!Q51)</f>
        <v> </v>
      </c>
      <c r="S44" s="1" t="str">
        <f>IF('一覧様式'!R51=0," ",'一覧様式'!R51)</f>
        <v> </v>
      </c>
    </row>
    <row r="45" spans="1:19" ht="12.75">
      <c r="A45" s="17">
        <f>IF('一覧様式'!B52=0,"",'計算シート'!$H$5)</f>
      </c>
      <c r="B45" s="17" t="str">
        <f>IF('一覧様式'!B52=0," ",'一覧様式'!B52)</f>
        <v> </v>
      </c>
      <c r="C45" s="18" t="str">
        <f>IF('一覧様式'!H52=0," ",IF('一覧様式'!H52="男",1)+IF('一覧様式'!H52="女",2))</f>
        <v> </v>
      </c>
      <c r="D45" s="19" t="str">
        <f>CONCATENATE('一覧様式'!C52," ",'一覧様式'!D52)</f>
        <v> </v>
      </c>
      <c r="E45" s="19" t="str">
        <f>CONCATENATE('一覧様式'!E52," ",'一覧様式'!F52)</f>
        <v> </v>
      </c>
      <c r="F45" s="17">
        <f>IF('一覧様式'!B52=0,"",'一覧様式'!$D$3)</f>
      </c>
      <c r="G45" s="19" t="str">
        <f>IF('一覧様式'!G52=0," ",'一覧様式'!G52)</f>
        <v> </v>
      </c>
      <c r="H45" s="19">
        <f>CONCATENATE('一覧様式'!I52,'一覧様式'!J52)</f>
      </c>
      <c r="I45" s="19" t="str">
        <f>IF('一覧様式'!K52=0," ",'一覧様式'!K52)</f>
        <v> </v>
      </c>
      <c r="J45" s="19">
        <f>CONCATENATE('一覧様式'!N52,'一覧様式'!O52)</f>
      </c>
      <c r="K45" s="19" t="str">
        <f>IF('一覧様式'!P52=0," ",'一覧様式'!P52)</f>
        <v> </v>
      </c>
      <c r="L45" s="19">
        <f>CONCATENATE('一覧様式'!S52,'一覧様式'!T52)</f>
      </c>
      <c r="M45" s="19" t="str">
        <f>IF('一覧様式'!U52=0," ",'一覧様式'!U52)</f>
        <v> </v>
      </c>
      <c r="N45" s="19">
        <f>CONCATENATE('一覧様式'!X52,'一覧様式'!Y52)</f>
      </c>
      <c r="O45" s="19">
        <f>CONCATENATE('一覧様式'!Z52,'一覧様式'!AA52)</f>
      </c>
      <c r="P45" s="152" t="str">
        <f>IF('一覧様式'!L52=0," ",'一覧様式'!L52)</f>
        <v> </v>
      </c>
      <c r="Q45" s="1" t="str">
        <f>IF('一覧様式'!M52=0," ",'一覧様式'!M52)</f>
        <v> </v>
      </c>
      <c r="R45" s="152" t="str">
        <f>IF('一覧様式'!Q52=0," ",'一覧様式'!Q52)</f>
        <v> </v>
      </c>
      <c r="S45" s="1" t="str">
        <f>IF('一覧様式'!R52=0," ",'一覧様式'!R52)</f>
        <v> </v>
      </c>
    </row>
    <row r="46" spans="1:19" ht="12.75">
      <c r="A46" s="17">
        <f>IF('一覧様式'!B53=0,"",'計算シート'!$H$5)</f>
      </c>
      <c r="B46" s="17" t="str">
        <f>IF('一覧様式'!B53=0," ",'一覧様式'!B53)</f>
        <v> </v>
      </c>
      <c r="C46" s="18" t="str">
        <f>IF('一覧様式'!H53=0," ",IF('一覧様式'!H53="男",1)+IF('一覧様式'!H53="女",2))</f>
        <v> </v>
      </c>
      <c r="D46" s="19" t="str">
        <f>CONCATENATE('一覧様式'!C53," ",'一覧様式'!D53)</f>
        <v> </v>
      </c>
      <c r="E46" s="19" t="str">
        <f>CONCATENATE('一覧様式'!E53," ",'一覧様式'!F53)</f>
        <v> </v>
      </c>
      <c r="F46" s="17">
        <f>IF('一覧様式'!B53=0,"",'一覧様式'!$D$3)</f>
      </c>
      <c r="G46" s="19" t="str">
        <f>IF('一覧様式'!G53=0," ",'一覧様式'!G53)</f>
        <v> </v>
      </c>
      <c r="H46" s="19">
        <f>CONCATENATE('一覧様式'!I53,'一覧様式'!J53)</f>
      </c>
      <c r="I46" s="19" t="str">
        <f>IF('一覧様式'!K53=0," ",'一覧様式'!K53)</f>
        <v> </v>
      </c>
      <c r="J46" s="19">
        <f>CONCATENATE('一覧様式'!N53,'一覧様式'!O53)</f>
      </c>
      <c r="K46" s="19" t="str">
        <f>IF('一覧様式'!P53=0," ",'一覧様式'!P53)</f>
        <v> </v>
      </c>
      <c r="L46" s="19">
        <f>CONCATENATE('一覧様式'!S53,'一覧様式'!T53)</f>
      </c>
      <c r="M46" s="19" t="str">
        <f>IF('一覧様式'!U53=0," ",'一覧様式'!U53)</f>
        <v> </v>
      </c>
      <c r="N46" s="19">
        <f>CONCATENATE('一覧様式'!X53,'一覧様式'!Y53)</f>
      </c>
      <c r="O46" s="19">
        <f>CONCATENATE('一覧様式'!Z53,'一覧様式'!AA53)</f>
      </c>
      <c r="P46" s="152" t="str">
        <f>IF('一覧様式'!L53=0," ",'一覧様式'!L53)</f>
        <v> </v>
      </c>
      <c r="Q46" s="1" t="str">
        <f>IF('一覧様式'!M53=0," ",'一覧様式'!M53)</f>
        <v> </v>
      </c>
      <c r="R46" s="152" t="str">
        <f>IF('一覧様式'!Q53=0," ",'一覧様式'!Q53)</f>
        <v> </v>
      </c>
      <c r="S46" s="1" t="str">
        <f>IF('一覧様式'!R53=0," ",'一覧様式'!R53)</f>
        <v> </v>
      </c>
    </row>
    <row r="47" spans="1:19" ht="12.75">
      <c r="A47" s="17">
        <f>IF('一覧様式'!B54=0,"",'計算シート'!$H$5)</f>
      </c>
      <c r="B47" s="17" t="str">
        <f>IF('一覧様式'!B54=0," ",'一覧様式'!B54)</f>
        <v> </v>
      </c>
      <c r="C47" s="18" t="str">
        <f>IF('一覧様式'!H54=0," ",IF('一覧様式'!H54="男",1)+IF('一覧様式'!H54="女",2))</f>
        <v> </v>
      </c>
      <c r="D47" s="19" t="str">
        <f>CONCATENATE('一覧様式'!C54," ",'一覧様式'!D54)</f>
        <v> </v>
      </c>
      <c r="E47" s="19" t="str">
        <f>CONCATENATE('一覧様式'!E54," ",'一覧様式'!F54)</f>
        <v> </v>
      </c>
      <c r="F47" s="17">
        <f>IF('一覧様式'!B54=0,"",'一覧様式'!$D$3)</f>
      </c>
      <c r="G47" s="19" t="str">
        <f>IF('一覧様式'!G54=0," ",'一覧様式'!G54)</f>
        <v> </v>
      </c>
      <c r="H47" s="19">
        <f>CONCATENATE('一覧様式'!I54,'一覧様式'!J54)</f>
      </c>
      <c r="I47" s="19" t="str">
        <f>IF('一覧様式'!K54=0," ",'一覧様式'!K54)</f>
        <v> </v>
      </c>
      <c r="J47" s="19">
        <f>CONCATENATE('一覧様式'!N54,'一覧様式'!O54)</f>
      </c>
      <c r="K47" s="19" t="str">
        <f>IF('一覧様式'!P54=0," ",'一覧様式'!P54)</f>
        <v> </v>
      </c>
      <c r="L47" s="19">
        <f>CONCATENATE('一覧様式'!S54,'一覧様式'!T54)</f>
      </c>
      <c r="M47" s="19" t="str">
        <f>IF('一覧様式'!U54=0," ",'一覧様式'!U54)</f>
        <v> </v>
      </c>
      <c r="N47" s="19">
        <f>CONCATENATE('一覧様式'!X54,'一覧様式'!Y54)</f>
      </c>
      <c r="O47" s="19">
        <f>CONCATENATE('一覧様式'!Z54,'一覧様式'!AA54)</f>
      </c>
      <c r="P47" s="152" t="str">
        <f>IF('一覧様式'!L54=0," ",'一覧様式'!L54)</f>
        <v> </v>
      </c>
      <c r="Q47" s="1" t="str">
        <f>IF('一覧様式'!M54=0," ",'一覧様式'!M54)</f>
        <v> </v>
      </c>
      <c r="R47" s="152" t="str">
        <f>IF('一覧様式'!Q54=0," ",'一覧様式'!Q54)</f>
        <v> </v>
      </c>
      <c r="S47" s="1" t="str">
        <f>IF('一覧様式'!R54=0," ",'一覧様式'!R54)</f>
        <v> </v>
      </c>
    </row>
    <row r="48" spans="1:19" ht="12.75">
      <c r="A48" s="17">
        <f>IF('一覧様式'!B55=0,"",'計算シート'!$H$5)</f>
      </c>
      <c r="B48" s="17" t="str">
        <f>IF('一覧様式'!B55=0," ",'一覧様式'!B55)</f>
        <v> </v>
      </c>
      <c r="C48" s="18" t="str">
        <f>IF('一覧様式'!H55=0," ",IF('一覧様式'!H55="男",1)+IF('一覧様式'!H55="女",2))</f>
        <v> </v>
      </c>
      <c r="D48" s="19" t="str">
        <f>CONCATENATE('一覧様式'!C55," ",'一覧様式'!D55)</f>
        <v> </v>
      </c>
      <c r="E48" s="19" t="str">
        <f>CONCATENATE('一覧様式'!E55," ",'一覧様式'!F55)</f>
        <v> </v>
      </c>
      <c r="F48" s="17">
        <f>IF('一覧様式'!B55=0,"",'一覧様式'!$D$3)</f>
      </c>
      <c r="G48" s="19" t="str">
        <f>IF('一覧様式'!G55=0," ",'一覧様式'!G55)</f>
        <v> </v>
      </c>
      <c r="H48" s="19">
        <f>CONCATENATE('一覧様式'!I55,'一覧様式'!J55)</f>
      </c>
      <c r="I48" s="19" t="str">
        <f>IF('一覧様式'!K55=0," ",'一覧様式'!K55)</f>
        <v> </v>
      </c>
      <c r="J48" s="19">
        <f>CONCATENATE('一覧様式'!N55,'一覧様式'!O55)</f>
      </c>
      <c r="K48" s="19" t="str">
        <f>IF('一覧様式'!P55=0," ",'一覧様式'!P55)</f>
        <v> </v>
      </c>
      <c r="L48" s="19">
        <f>CONCATENATE('一覧様式'!S55,'一覧様式'!T55)</f>
      </c>
      <c r="M48" s="19" t="str">
        <f>IF('一覧様式'!U55=0," ",'一覧様式'!U55)</f>
        <v> </v>
      </c>
      <c r="N48" s="19">
        <f>CONCATENATE('一覧様式'!X55,'一覧様式'!Y55)</f>
      </c>
      <c r="O48" s="19">
        <f>CONCATENATE('一覧様式'!Z55,'一覧様式'!AA55)</f>
      </c>
      <c r="P48" s="152" t="str">
        <f>IF('一覧様式'!L55=0," ",'一覧様式'!L55)</f>
        <v> </v>
      </c>
      <c r="Q48" s="1" t="str">
        <f>IF('一覧様式'!M55=0," ",'一覧様式'!M55)</f>
        <v> </v>
      </c>
      <c r="R48" s="152" t="str">
        <f>IF('一覧様式'!Q55=0," ",'一覧様式'!Q55)</f>
        <v> </v>
      </c>
      <c r="S48" s="1" t="str">
        <f>IF('一覧様式'!R55=0," ",'一覧様式'!R55)</f>
        <v> </v>
      </c>
    </row>
    <row r="49" spans="1:19" ht="12.75">
      <c r="A49" s="17">
        <f>IF('一覧様式'!B56=0,"",'計算シート'!$H$5)</f>
      </c>
      <c r="B49" s="17" t="str">
        <f>IF('一覧様式'!B56=0," ",'一覧様式'!B56)</f>
        <v> </v>
      </c>
      <c r="C49" s="18" t="str">
        <f>IF('一覧様式'!H56=0," ",IF('一覧様式'!H56="男",1)+IF('一覧様式'!H56="女",2))</f>
        <v> </v>
      </c>
      <c r="D49" s="19" t="str">
        <f>CONCATENATE('一覧様式'!C56," ",'一覧様式'!D56)</f>
        <v> </v>
      </c>
      <c r="E49" s="19" t="str">
        <f>CONCATENATE('一覧様式'!E56," ",'一覧様式'!F56)</f>
        <v> </v>
      </c>
      <c r="F49" s="17">
        <f>IF('一覧様式'!B56=0,"",'一覧様式'!$D$3)</f>
      </c>
      <c r="G49" s="19" t="str">
        <f>IF('一覧様式'!G56=0," ",'一覧様式'!G56)</f>
        <v> </v>
      </c>
      <c r="H49" s="19">
        <f>CONCATENATE('一覧様式'!I56,'一覧様式'!J56)</f>
      </c>
      <c r="I49" s="19" t="str">
        <f>IF('一覧様式'!K56=0," ",'一覧様式'!K56)</f>
        <v> </v>
      </c>
      <c r="J49" s="19">
        <f>CONCATENATE('一覧様式'!N56,'一覧様式'!O56)</f>
      </c>
      <c r="K49" s="19" t="str">
        <f>IF('一覧様式'!P56=0," ",'一覧様式'!P56)</f>
        <v> </v>
      </c>
      <c r="L49" s="19">
        <f>CONCATENATE('一覧様式'!S56,'一覧様式'!T56)</f>
      </c>
      <c r="M49" s="19" t="str">
        <f>IF('一覧様式'!U56=0," ",'一覧様式'!U56)</f>
        <v> </v>
      </c>
      <c r="N49" s="19">
        <f>CONCATENATE('一覧様式'!X56,'一覧様式'!Y56)</f>
      </c>
      <c r="O49" s="19">
        <f>CONCATENATE('一覧様式'!Z56,'一覧様式'!AA56)</f>
      </c>
      <c r="P49" s="152" t="str">
        <f>IF('一覧様式'!L56=0," ",'一覧様式'!L56)</f>
        <v> </v>
      </c>
      <c r="Q49" s="1" t="str">
        <f>IF('一覧様式'!M56=0," ",'一覧様式'!M56)</f>
        <v> </v>
      </c>
      <c r="R49" s="152" t="str">
        <f>IF('一覧様式'!Q56=0," ",'一覧様式'!Q56)</f>
        <v> </v>
      </c>
      <c r="S49" s="1" t="str">
        <f>IF('一覧様式'!R56=0," ",'一覧様式'!R56)</f>
        <v> </v>
      </c>
    </row>
    <row r="50" spans="1:19" ht="12.75">
      <c r="A50" s="17">
        <f>IF('一覧様式'!B57=0,"",'計算シート'!$H$5)</f>
      </c>
      <c r="B50" s="17" t="str">
        <f>IF('一覧様式'!B57=0," ",'一覧様式'!B57)</f>
        <v> </v>
      </c>
      <c r="C50" s="18" t="str">
        <f>IF('一覧様式'!H57=0," ",IF('一覧様式'!H57="男",1)+IF('一覧様式'!H57="女",2))</f>
        <v> </v>
      </c>
      <c r="D50" s="19" t="str">
        <f>CONCATENATE('一覧様式'!C57," ",'一覧様式'!D57)</f>
        <v> </v>
      </c>
      <c r="E50" s="19" t="str">
        <f>CONCATENATE('一覧様式'!E57," ",'一覧様式'!F57)</f>
        <v> </v>
      </c>
      <c r="F50" s="17">
        <f>IF('一覧様式'!B57=0,"",'一覧様式'!$D$3)</f>
      </c>
      <c r="G50" s="19" t="str">
        <f>IF('一覧様式'!G57=0," ",'一覧様式'!G57)</f>
        <v> </v>
      </c>
      <c r="H50" s="19">
        <f>CONCATENATE('一覧様式'!I57,'一覧様式'!J57)</f>
      </c>
      <c r="I50" s="19" t="str">
        <f>IF('一覧様式'!K57=0," ",'一覧様式'!K57)</f>
        <v> </v>
      </c>
      <c r="J50" s="19">
        <f>CONCATENATE('一覧様式'!N57,'一覧様式'!O57)</f>
      </c>
      <c r="K50" s="19" t="str">
        <f>IF('一覧様式'!P57=0," ",'一覧様式'!P57)</f>
        <v> </v>
      </c>
      <c r="L50" s="19">
        <f>CONCATENATE('一覧様式'!S57,'一覧様式'!T57)</f>
      </c>
      <c r="M50" s="19" t="str">
        <f>IF('一覧様式'!U57=0," ",'一覧様式'!U57)</f>
        <v> </v>
      </c>
      <c r="N50" s="19">
        <f>CONCATENATE('一覧様式'!X57,'一覧様式'!Y57)</f>
      </c>
      <c r="O50" s="19">
        <f>CONCATENATE('一覧様式'!Z57,'一覧様式'!AA57)</f>
      </c>
      <c r="P50" s="152" t="str">
        <f>IF('一覧様式'!L57=0," ",'一覧様式'!L57)</f>
        <v> </v>
      </c>
      <c r="Q50" s="1" t="str">
        <f>IF('一覧様式'!M57=0," ",'一覧様式'!M57)</f>
        <v> </v>
      </c>
      <c r="R50" s="152" t="str">
        <f>IF('一覧様式'!Q57=0," ",'一覧様式'!Q57)</f>
        <v> </v>
      </c>
      <c r="S50" s="1" t="str">
        <f>IF('一覧様式'!R57=0," ",'一覧様式'!R57)</f>
        <v> </v>
      </c>
    </row>
    <row r="51" spans="1:19" ht="12.75">
      <c r="A51" s="17">
        <f>IF('一覧様式'!B58=0,"",'計算シート'!$H$5)</f>
      </c>
      <c r="B51" s="17" t="str">
        <f>IF('一覧様式'!B58=0," ",'一覧様式'!B58)</f>
        <v> </v>
      </c>
      <c r="C51" s="18" t="str">
        <f>IF('一覧様式'!H58=0," ",IF('一覧様式'!H58="男",1)+IF('一覧様式'!H58="女",2))</f>
        <v> </v>
      </c>
      <c r="D51" s="19" t="str">
        <f>CONCATENATE('一覧様式'!C58," ",'一覧様式'!D58)</f>
        <v> </v>
      </c>
      <c r="E51" s="19" t="str">
        <f>CONCATENATE('一覧様式'!E58," ",'一覧様式'!F58)</f>
        <v> </v>
      </c>
      <c r="F51" s="17">
        <f>IF('一覧様式'!B58=0,"",'一覧様式'!$D$3)</f>
      </c>
      <c r="G51" s="19" t="str">
        <f>IF('一覧様式'!G58=0," ",'一覧様式'!G58)</f>
        <v> </v>
      </c>
      <c r="H51" s="19">
        <f>CONCATENATE('一覧様式'!I58,'一覧様式'!J58)</f>
      </c>
      <c r="I51" s="19" t="str">
        <f>IF('一覧様式'!K58=0," ",'一覧様式'!K58)</f>
        <v> </v>
      </c>
      <c r="J51" s="19">
        <f>CONCATENATE('一覧様式'!N58,'一覧様式'!O58)</f>
      </c>
      <c r="K51" s="19" t="str">
        <f>IF('一覧様式'!P58=0," ",'一覧様式'!P58)</f>
        <v> </v>
      </c>
      <c r="L51" s="19">
        <f>CONCATENATE('一覧様式'!S58,'一覧様式'!T58)</f>
      </c>
      <c r="M51" s="19" t="str">
        <f>IF('一覧様式'!U58=0," ",'一覧様式'!U58)</f>
        <v> </v>
      </c>
      <c r="N51" s="19">
        <f>CONCATENATE('一覧様式'!X58,'一覧様式'!Y58)</f>
      </c>
      <c r="O51" s="19">
        <f>CONCATENATE('一覧様式'!Z58,'一覧様式'!AA58)</f>
      </c>
      <c r="P51" s="152" t="str">
        <f>IF('一覧様式'!L58=0," ",'一覧様式'!L58)</f>
        <v> </v>
      </c>
      <c r="Q51" s="1" t="str">
        <f>IF('一覧様式'!M58=0," ",'一覧様式'!M58)</f>
        <v> </v>
      </c>
      <c r="R51" s="152" t="str">
        <f>IF('一覧様式'!Q58=0," ",'一覧様式'!Q58)</f>
        <v> </v>
      </c>
      <c r="S51" s="1" t="str">
        <f>IF('一覧様式'!R58=0," ",'一覧様式'!R58)</f>
        <v> </v>
      </c>
    </row>
    <row r="52" spans="1:19" ht="12.75">
      <c r="A52" s="17">
        <f>IF('一覧様式'!B59=0,"",'計算シート'!$H$5)</f>
      </c>
      <c r="B52" s="17" t="str">
        <f>IF('一覧様式'!B59=0," ",'一覧様式'!B59)</f>
        <v> </v>
      </c>
      <c r="C52" s="18" t="str">
        <f>IF('一覧様式'!H59=0," ",IF('一覧様式'!H59="男",1)+IF('一覧様式'!H59="女",2))</f>
        <v> </v>
      </c>
      <c r="D52" s="19" t="str">
        <f>CONCATENATE('一覧様式'!C59," ",'一覧様式'!D59)</f>
        <v> </v>
      </c>
      <c r="E52" s="19" t="str">
        <f>CONCATENATE('一覧様式'!E59," ",'一覧様式'!F59)</f>
        <v> </v>
      </c>
      <c r="F52" s="17">
        <f>IF('一覧様式'!B59=0,"",'一覧様式'!$D$3)</f>
      </c>
      <c r="G52" s="19" t="str">
        <f>IF('一覧様式'!G59=0," ",'一覧様式'!G59)</f>
        <v> </v>
      </c>
      <c r="H52" s="19">
        <f>CONCATENATE('一覧様式'!I59,'一覧様式'!J59)</f>
      </c>
      <c r="I52" s="19" t="str">
        <f>IF('一覧様式'!K59=0," ",'一覧様式'!K59)</f>
        <v> </v>
      </c>
      <c r="J52" s="19">
        <f>CONCATENATE('一覧様式'!N59,'一覧様式'!O59)</f>
      </c>
      <c r="K52" s="19" t="str">
        <f>IF('一覧様式'!P59=0," ",'一覧様式'!P59)</f>
        <v> </v>
      </c>
      <c r="L52" s="19">
        <f>CONCATENATE('一覧様式'!S59,'一覧様式'!T59)</f>
      </c>
      <c r="M52" s="19" t="str">
        <f>IF('一覧様式'!U59=0," ",'一覧様式'!U59)</f>
        <v> </v>
      </c>
      <c r="N52" s="19">
        <f>CONCATENATE('一覧様式'!X59,'一覧様式'!Y59)</f>
      </c>
      <c r="O52" s="19">
        <f>CONCATENATE('一覧様式'!Z59,'一覧様式'!AA59)</f>
      </c>
      <c r="P52" s="152" t="str">
        <f>IF('一覧様式'!L59=0," ",'一覧様式'!L59)</f>
        <v> </v>
      </c>
      <c r="Q52" s="1" t="str">
        <f>IF('一覧様式'!M59=0," ",'一覧様式'!M59)</f>
        <v> </v>
      </c>
      <c r="R52" s="152" t="str">
        <f>IF('一覧様式'!Q59=0," ",'一覧様式'!Q59)</f>
        <v> </v>
      </c>
      <c r="S52" s="1" t="str">
        <f>IF('一覧様式'!R59=0," ",'一覧様式'!R59)</f>
        <v> </v>
      </c>
    </row>
    <row r="53" spans="1:19" ht="12.75">
      <c r="A53" s="17">
        <f>IF('一覧様式'!B60=0,"",'計算シート'!$H$5)</f>
      </c>
      <c r="B53" s="17" t="str">
        <f>IF('一覧様式'!B60=0," ",'一覧様式'!B60)</f>
        <v> </v>
      </c>
      <c r="C53" s="18" t="str">
        <f>IF('一覧様式'!H60=0," ",IF('一覧様式'!H60="男",1)+IF('一覧様式'!H60="女",2))</f>
        <v> </v>
      </c>
      <c r="D53" s="19" t="str">
        <f>CONCATENATE('一覧様式'!C60," ",'一覧様式'!D60)</f>
        <v> </v>
      </c>
      <c r="E53" s="19" t="str">
        <f>CONCATENATE('一覧様式'!E60," ",'一覧様式'!F60)</f>
        <v> </v>
      </c>
      <c r="F53" s="17">
        <f>IF('一覧様式'!B60=0,"",'一覧様式'!$D$3)</f>
      </c>
      <c r="G53" s="19" t="str">
        <f>IF('一覧様式'!G60=0," ",'一覧様式'!G60)</f>
        <v> </v>
      </c>
      <c r="H53" s="19">
        <f>CONCATENATE('一覧様式'!I60,'一覧様式'!J60)</f>
      </c>
      <c r="I53" s="19" t="str">
        <f>IF('一覧様式'!K60=0," ",'一覧様式'!K60)</f>
        <v> </v>
      </c>
      <c r="J53" s="19">
        <f>CONCATENATE('一覧様式'!N60,'一覧様式'!O60)</f>
      </c>
      <c r="K53" s="19" t="str">
        <f>IF('一覧様式'!P60=0," ",'一覧様式'!P60)</f>
        <v> </v>
      </c>
      <c r="L53" s="19">
        <f>CONCATENATE('一覧様式'!S60,'一覧様式'!T60)</f>
      </c>
      <c r="M53" s="19" t="str">
        <f>IF('一覧様式'!U60=0," ",'一覧様式'!U60)</f>
        <v> </v>
      </c>
      <c r="N53" s="19">
        <f>CONCATENATE('一覧様式'!X60,'一覧様式'!Y60)</f>
      </c>
      <c r="O53" s="19">
        <f>CONCATENATE('一覧様式'!Z60,'一覧様式'!AA60)</f>
      </c>
      <c r="P53" s="152" t="str">
        <f>IF('一覧様式'!L60=0," ",'一覧様式'!L60)</f>
        <v> </v>
      </c>
      <c r="Q53" s="1" t="str">
        <f>IF('一覧様式'!M60=0," ",'一覧様式'!M60)</f>
        <v> </v>
      </c>
      <c r="R53" s="152" t="str">
        <f>IF('一覧様式'!Q60=0," ",'一覧様式'!Q60)</f>
        <v> </v>
      </c>
      <c r="S53" s="1" t="str">
        <f>IF('一覧様式'!R60=0," ",'一覧様式'!R60)</f>
        <v> </v>
      </c>
    </row>
    <row r="54" spans="1:19" ht="12.75">
      <c r="A54" s="17">
        <f>IF('一覧様式'!B61=0,"",'計算シート'!$H$5)</f>
      </c>
      <c r="B54" s="17" t="str">
        <f>IF('一覧様式'!B61=0," ",'一覧様式'!B61)</f>
        <v> </v>
      </c>
      <c r="C54" s="18" t="str">
        <f>IF('一覧様式'!H61=0," ",IF('一覧様式'!H61="男",1)+IF('一覧様式'!H61="女",2))</f>
        <v> </v>
      </c>
      <c r="D54" s="19" t="str">
        <f>CONCATENATE('一覧様式'!C61," ",'一覧様式'!D61)</f>
        <v> </v>
      </c>
      <c r="E54" s="19" t="str">
        <f>CONCATENATE('一覧様式'!E61," ",'一覧様式'!F61)</f>
        <v> </v>
      </c>
      <c r="F54" s="17">
        <f>IF('一覧様式'!B61=0,"",'一覧様式'!$D$3)</f>
      </c>
      <c r="G54" s="19" t="str">
        <f>IF('一覧様式'!G61=0," ",'一覧様式'!G61)</f>
        <v> </v>
      </c>
      <c r="H54" s="19">
        <f>CONCATENATE('一覧様式'!I61,'一覧様式'!J61)</f>
      </c>
      <c r="I54" s="19" t="str">
        <f>IF('一覧様式'!K61=0," ",'一覧様式'!K61)</f>
        <v> </v>
      </c>
      <c r="J54" s="19">
        <f>CONCATENATE('一覧様式'!N61,'一覧様式'!O61)</f>
      </c>
      <c r="K54" s="19" t="str">
        <f>IF('一覧様式'!P61=0," ",'一覧様式'!P61)</f>
        <v> </v>
      </c>
      <c r="L54" s="19">
        <f>CONCATENATE('一覧様式'!S61,'一覧様式'!T61)</f>
      </c>
      <c r="M54" s="19" t="str">
        <f>IF('一覧様式'!U61=0," ",'一覧様式'!U61)</f>
        <v> </v>
      </c>
      <c r="N54" s="19">
        <f>CONCATENATE('一覧様式'!X61,'一覧様式'!Y61)</f>
      </c>
      <c r="O54" s="19">
        <f>CONCATENATE('一覧様式'!Z61,'一覧様式'!AA61)</f>
      </c>
      <c r="P54" s="152" t="str">
        <f>IF('一覧様式'!L61=0," ",'一覧様式'!L61)</f>
        <v> </v>
      </c>
      <c r="Q54" s="1" t="str">
        <f>IF('一覧様式'!M61=0," ",'一覧様式'!M61)</f>
        <v> </v>
      </c>
      <c r="R54" s="152" t="str">
        <f>IF('一覧様式'!Q61=0," ",'一覧様式'!Q61)</f>
        <v> </v>
      </c>
      <c r="S54" s="1" t="str">
        <f>IF('一覧様式'!R61=0," ",'一覧様式'!R61)</f>
        <v> </v>
      </c>
    </row>
    <row r="55" spans="1:19" ht="12.75">
      <c r="A55" s="17">
        <f>IF('一覧様式'!B62=0,"",'計算シート'!$H$5)</f>
      </c>
      <c r="B55" s="17" t="str">
        <f>IF('一覧様式'!B62=0," ",'一覧様式'!B62)</f>
        <v> </v>
      </c>
      <c r="C55" s="18" t="str">
        <f>IF('一覧様式'!H62=0," ",IF('一覧様式'!H62="男",1)+IF('一覧様式'!H62="女",2))</f>
        <v> </v>
      </c>
      <c r="D55" s="19" t="str">
        <f>CONCATENATE('一覧様式'!C62," ",'一覧様式'!D62)</f>
        <v> </v>
      </c>
      <c r="E55" s="19" t="str">
        <f>CONCATENATE('一覧様式'!E62," ",'一覧様式'!F62)</f>
        <v> </v>
      </c>
      <c r="F55" s="17">
        <f>IF('一覧様式'!B62=0,"",'一覧様式'!$D$3)</f>
      </c>
      <c r="G55" s="19" t="str">
        <f>IF('一覧様式'!G62=0," ",'一覧様式'!G62)</f>
        <v> </v>
      </c>
      <c r="H55" s="19">
        <f>CONCATENATE('一覧様式'!I62,'一覧様式'!J62)</f>
      </c>
      <c r="I55" s="19" t="str">
        <f>IF('一覧様式'!K62=0," ",'一覧様式'!K62)</f>
        <v> </v>
      </c>
      <c r="J55" s="19">
        <f>CONCATENATE('一覧様式'!N62,'一覧様式'!O62)</f>
      </c>
      <c r="K55" s="19" t="str">
        <f>IF('一覧様式'!P62=0," ",'一覧様式'!P62)</f>
        <v> </v>
      </c>
      <c r="L55" s="19">
        <f>CONCATENATE('一覧様式'!S62,'一覧様式'!T62)</f>
      </c>
      <c r="M55" s="19" t="str">
        <f>IF('一覧様式'!U62=0," ",'一覧様式'!U62)</f>
        <v> </v>
      </c>
      <c r="N55" s="19">
        <f>CONCATENATE('一覧様式'!X62,'一覧様式'!Y62)</f>
      </c>
      <c r="O55" s="19">
        <f>CONCATENATE('一覧様式'!Z62,'一覧様式'!AA62)</f>
      </c>
      <c r="P55" s="152" t="str">
        <f>IF('一覧様式'!L62=0," ",'一覧様式'!L62)</f>
        <v> </v>
      </c>
      <c r="Q55" s="1" t="str">
        <f>IF('一覧様式'!M62=0," ",'一覧様式'!M62)</f>
        <v> </v>
      </c>
      <c r="R55" s="152" t="str">
        <f>IF('一覧様式'!Q62=0," ",'一覧様式'!Q62)</f>
        <v> </v>
      </c>
      <c r="S55" s="1" t="str">
        <f>IF('一覧様式'!R62=0," ",'一覧様式'!R62)</f>
        <v> </v>
      </c>
    </row>
    <row r="56" spans="1:19" ht="12.75">
      <c r="A56" s="17">
        <f>IF('一覧様式'!B63=0,"",'計算シート'!$H$5)</f>
      </c>
      <c r="B56" s="17" t="str">
        <f>IF('一覧様式'!B63=0," ",'一覧様式'!B63)</f>
        <v> </v>
      </c>
      <c r="C56" s="18" t="str">
        <f>IF('一覧様式'!H63=0," ",IF('一覧様式'!H63="男",1)+IF('一覧様式'!H63="女",2))</f>
        <v> </v>
      </c>
      <c r="D56" s="19" t="str">
        <f>CONCATENATE('一覧様式'!C63," ",'一覧様式'!D63)</f>
        <v> </v>
      </c>
      <c r="E56" s="19" t="str">
        <f>CONCATENATE('一覧様式'!E63," ",'一覧様式'!F63)</f>
        <v> </v>
      </c>
      <c r="F56" s="17">
        <f>IF('一覧様式'!B63=0,"",'一覧様式'!$D$3)</f>
      </c>
      <c r="G56" s="19" t="str">
        <f>IF('一覧様式'!G63=0," ",'一覧様式'!G63)</f>
        <v> </v>
      </c>
      <c r="H56" s="19">
        <f>CONCATENATE('一覧様式'!I63,'一覧様式'!J63)</f>
      </c>
      <c r="I56" s="19" t="str">
        <f>IF('一覧様式'!K63=0," ",'一覧様式'!K63)</f>
        <v> </v>
      </c>
      <c r="J56" s="19">
        <f>CONCATENATE('一覧様式'!N63,'一覧様式'!O63)</f>
      </c>
      <c r="K56" s="19" t="str">
        <f>IF('一覧様式'!P63=0," ",'一覧様式'!P63)</f>
        <v> </v>
      </c>
      <c r="L56" s="19">
        <f>CONCATENATE('一覧様式'!S63,'一覧様式'!T63)</f>
      </c>
      <c r="M56" s="19" t="str">
        <f>IF('一覧様式'!U63=0," ",'一覧様式'!U63)</f>
        <v> </v>
      </c>
      <c r="N56" s="19">
        <f>CONCATENATE('一覧様式'!X63,'一覧様式'!Y63)</f>
      </c>
      <c r="O56" s="19">
        <f>CONCATENATE('一覧様式'!Z63,'一覧様式'!AA63)</f>
      </c>
      <c r="P56" s="152" t="str">
        <f>IF('一覧様式'!L63=0," ",'一覧様式'!L63)</f>
        <v> </v>
      </c>
      <c r="Q56" s="1" t="str">
        <f>IF('一覧様式'!M63=0," ",'一覧様式'!M63)</f>
        <v> </v>
      </c>
      <c r="R56" s="152" t="str">
        <f>IF('一覧様式'!Q63=0," ",'一覧様式'!Q63)</f>
        <v> </v>
      </c>
      <c r="S56" s="1" t="str">
        <f>IF('一覧様式'!R63=0," ",'一覧様式'!R63)</f>
        <v> </v>
      </c>
    </row>
    <row r="57" spans="1:19" ht="12.75">
      <c r="A57" s="17">
        <f>IF('一覧様式'!B64=0,"",'計算シート'!$H$5)</f>
      </c>
      <c r="B57" s="17" t="str">
        <f>IF('一覧様式'!B64=0," ",'一覧様式'!B64)</f>
        <v> </v>
      </c>
      <c r="C57" s="18" t="str">
        <f>IF('一覧様式'!H64=0," ",IF('一覧様式'!H64="男",1)+IF('一覧様式'!H64="女",2))</f>
        <v> </v>
      </c>
      <c r="D57" s="19" t="str">
        <f>CONCATENATE('一覧様式'!C64," ",'一覧様式'!D64)</f>
        <v> </v>
      </c>
      <c r="E57" s="19" t="str">
        <f>CONCATENATE('一覧様式'!E64," ",'一覧様式'!F64)</f>
        <v> </v>
      </c>
      <c r="F57" s="17">
        <f>IF('一覧様式'!B64=0,"",'一覧様式'!$D$3)</f>
      </c>
      <c r="G57" s="19" t="str">
        <f>IF('一覧様式'!G64=0," ",'一覧様式'!G64)</f>
        <v> </v>
      </c>
      <c r="H57" s="19">
        <f>CONCATENATE('一覧様式'!I64,'一覧様式'!J64)</f>
      </c>
      <c r="I57" s="19" t="str">
        <f>IF('一覧様式'!K64=0," ",'一覧様式'!K64)</f>
        <v> </v>
      </c>
      <c r="J57" s="19">
        <f>CONCATENATE('一覧様式'!N64,'一覧様式'!O64)</f>
      </c>
      <c r="K57" s="19" t="str">
        <f>IF('一覧様式'!P64=0," ",'一覧様式'!P64)</f>
        <v> </v>
      </c>
      <c r="L57" s="19">
        <f>CONCATENATE('一覧様式'!S64,'一覧様式'!T64)</f>
      </c>
      <c r="M57" s="19" t="str">
        <f>IF('一覧様式'!U64=0," ",'一覧様式'!U64)</f>
        <v> </v>
      </c>
      <c r="N57" s="19">
        <f>CONCATENATE('一覧様式'!X64,'一覧様式'!Y64)</f>
      </c>
      <c r="O57" s="19">
        <f>CONCATENATE('一覧様式'!Z64,'一覧様式'!AA64)</f>
      </c>
      <c r="P57" s="152" t="str">
        <f>IF('一覧様式'!L64=0," ",'一覧様式'!L64)</f>
        <v> </v>
      </c>
      <c r="Q57" s="1" t="str">
        <f>IF('一覧様式'!M64=0," ",'一覧様式'!M64)</f>
        <v> </v>
      </c>
      <c r="R57" s="152" t="str">
        <f>IF('一覧様式'!Q64=0," ",'一覧様式'!Q64)</f>
        <v> </v>
      </c>
      <c r="S57" s="1" t="str">
        <f>IF('一覧様式'!R64=0," ",'一覧様式'!R64)</f>
        <v> </v>
      </c>
    </row>
    <row r="58" spans="1:19" ht="12.75">
      <c r="A58" s="17">
        <f>IF('一覧様式'!B65=0,"",'計算シート'!$H$5)</f>
      </c>
      <c r="B58" s="17" t="str">
        <f>IF('一覧様式'!B65=0," ",'一覧様式'!B65)</f>
        <v> </v>
      </c>
      <c r="C58" s="18" t="str">
        <f>IF('一覧様式'!H65=0," ",IF('一覧様式'!H65="男",1)+IF('一覧様式'!H65="女",2))</f>
        <v> </v>
      </c>
      <c r="D58" s="19" t="str">
        <f>CONCATENATE('一覧様式'!C65," ",'一覧様式'!D65)</f>
        <v> </v>
      </c>
      <c r="E58" s="19" t="str">
        <f>CONCATENATE('一覧様式'!E65," ",'一覧様式'!F65)</f>
        <v> </v>
      </c>
      <c r="F58" s="17">
        <f>IF('一覧様式'!B65=0,"",'一覧様式'!$D$3)</f>
      </c>
      <c r="G58" s="19" t="str">
        <f>IF('一覧様式'!G65=0," ",'一覧様式'!G65)</f>
        <v> </v>
      </c>
      <c r="H58" s="19">
        <f>CONCATENATE('一覧様式'!I65,'一覧様式'!J65)</f>
      </c>
      <c r="I58" s="19" t="str">
        <f>IF('一覧様式'!K65=0," ",'一覧様式'!K65)</f>
        <v> </v>
      </c>
      <c r="J58" s="19">
        <f>CONCATENATE('一覧様式'!N65,'一覧様式'!O65)</f>
      </c>
      <c r="K58" s="19" t="str">
        <f>IF('一覧様式'!P65=0," ",'一覧様式'!P65)</f>
        <v> </v>
      </c>
      <c r="L58" s="19">
        <f>CONCATENATE('一覧様式'!S65,'一覧様式'!T65)</f>
      </c>
      <c r="M58" s="19" t="str">
        <f>IF('一覧様式'!U65=0," ",'一覧様式'!U65)</f>
        <v> </v>
      </c>
      <c r="N58" s="19">
        <f>CONCATENATE('一覧様式'!X65,'一覧様式'!Y65)</f>
      </c>
      <c r="O58" s="19">
        <f>CONCATENATE('一覧様式'!Z65,'一覧様式'!AA65)</f>
      </c>
      <c r="P58" s="152" t="str">
        <f>IF('一覧様式'!L65=0," ",'一覧様式'!L65)</f>
        <v> </v>
      </c>
      <c r="Q58" s="1" t="str">
        <f>IF('一覧様式'!M65=0," ",'一覧様式'!M65)</f>
        <v> </v>
      </c>
      <c r="R58" s="152" t="str">
        <f>IF('一覧様式'!Q65=0," ",'一覧様式'!Q65)</f>
        <v> </v>
      </c>
      <c r="S58" s="1" t="str">
        <f>IF('一覧様式'!R65=0," ",'一覧様式'!R65)</f>
        <v> </v>
      </c>
    </row>
    <row r="59" spans="1:19" ht="12.75">
      <c r="A59" s="17">
        <f>IF('一覧様式'!B66=0,"",'計算シート'!$H$5)</f>
      </c>
      <c r="B59" s="17" t="str">
        <f>IF('一覧様式'!B66=0," ",'一覧様式'!B66)</f>
        <v> </v>
      </c>
      <c r="C59" s="18" t="str">
        <f>IF('一覧様式'!H66=0," ",IF('一覧様式'!H66="男",1)+IF('一覧様式'!H66="女",2))</f>
        <v> </v>
      </c>
      <c r="D59" s="19" t="str">
        <f>CONCATENATE('一覧様式'!C66," ",'一覧様式'!D66)</f>
        <v> </v>
      </c>
      <c r="E59" s="19" t="str">
        <f>CONCATENATE('一覧様式'!E66," ",'一覧様式'!F66)</f>
        <v> </v>
      </c>
      <c r="F59" s="17">
        <f>IF('一覧様式'!B66=0,"",'一覧様式'!$D$3)</f>
      </c>
      <c r="G59" s="19" t="str">
        <f>IF('一覧様式'!G66=0," ",'一覧様式'!G66)</f>
        <v> </v>
      </c>
      <c r="H59" s="19">
        <f>CONCATENATE('一覧様式'!I66,'一覧様式'!J66)</f>
      </c>
      <c r="I59" s="19" t="str">
        <f>IF('一覧様式'!K66=0," ",'一覧様式'!K66)</f>
        <v> </v>
      </c>
      <c r="J59" s="19">
        <f>CONCATENATE('一覧様式'!N66,'一覧様式'!O66)</f>
      </c>
      <c r="K59" s="19" t="str">
        <f>IF('一覧様式'!P66=0," ",'一覧様式'!P66)</f>
        <v> </v>
      </c>
      <c r="L59" s="19">
        <f>CONCATENATE('一覧様式'!S66,'一覧様式'!T66)</f>
      </c>
      <c r="M59" s="19" t="str">
        <f>IF('一覧様式'!U66=0," ",'一覧様式'!U66)</f>
        <v> </v>
      </c>
      <c r="N59" s="19">
        <f>CONCATENATE('一覧様式'!X66,'一覧様式'!Y66)</f>
      </c>
      <c r="O59" s="19">
        <f>CONCATENATE('一覧様式'!Z66,'一覧様式'!AA66)</f>
      </c>
      <c r="P59" s="152" t="str">
        <f>IF('一覧様式'!L66=0," ",'一覧様式'!L66)</f>
        <v> </v>
      </c>
      <c r="Q59" s="1" t="str">
        <f>IF('一覧様式'!M66=0," ",'一覧様式'!M66)</f>
        <v> </v>
      </c>
      <c r="R59" s="152" t="str">
        <f>IF('一覧様式'!Q66=0," ",'一覧様式'!Q66)</f>
        <v> </v>
      </c>
      <c r="S59" s="1" t="str">
        <f>IF('一覧様式'!R66=0," ",'一覧様式'!R66)</f>
        <v> </v>
      </c>
    </row>
    <row r="60" spans="1:19" ht="12.75">
      <c r="A60" s="17">
        <f>IF('一覧様式'!B67=0,"",'計算シート'!$H$5)</f>
      </c>
      <c r="B60" s="17" t="str">
        <f>IF('一覧様式'!B67=0," ",'一覧様式'!B67)</f>
        <v> </v>
      </c>
      <c r="C60" s="18" t="str">
        <f>IF('一覧様式'!H67=0," ",IF('一覧様式'!H67="男",1)+IF('一覧様式'!H67="女",2))</f>
        <v> </v>
      </c>
      <c r="D60" s="19" t="str">
        <f>CONCATENATE('一覧様式'!C67," ",'一覧様式'!D67)</f>
        <v> </v>
      </c>
      <c r="E60" s="19" t="str">
        <f>CONCATENATE('一覧様式'!E67," ",'一覧様式'!F67)</f>
        <v> </v>
      </c>
      <c r="F60" s="17">
        <f>IF('一覧様式'!B67=0,"",'一覧様式'!$D$3)</f>
      </c>
      <c r="G60" s="19" t="str">
        <f>IF('一覧様式'!G67=0," ",'一覧様式'!G67)</f>
        <v> </v>
      </c>
      <c r="H60" s="19">
        <f>CONCATENATE('一覧様式'!I67,'一覧様式'!J67)</f>
      </c>
      <c r="I60" s="19" t="str">
        <f>IF('一覧様式'!K67=0," ",'一覧様式'!K67)</f>
        <v> </v>
      </c>
      <c r="J60" s="19">
        <f>CONCATENATE('一覧様式'!N67,'一覧様式'!O67)</f>
      </c>
      <c r="K60" s="19" t="str">
        <f>IF('一覧様式'!P67=0," ",'一覧様式'!P67)</f>
        <v> </v>
      </c>
      <c r="L60" s="19">
        <f>CONCATENATE('一覧様式'!S67,'一覧様式'!T67)</f>
      </c>
      <c r="M60" s="19" t="str">
        <f>IF('一覧様式'!U67=0," ",'一覧様式'!U67)</f>
        <v> </v>
      </c>
      <c r="N60" s="19">
        <f>CONCATENATE('一覧様式'!X67,'一覧様式'!Y67)</f>
      </c>
      <c r="O60" s="19">
        <f>CONCATENATE('一覧様式'!Z67,'一覧様式'!AA67)</f>
      </c>
      <c r="P60" s="152" t="str">
        <f>IF('一覧様式'!L67=0," ",'一覧様式'!L67)</f>
        <v> </v>
      </c>
      <c r="Q60" s="1" t="str">
        <f>IF('一覧様式'!M67=0," ",'一覧様式'!M67)</f>
        <v> </v>
      </c>
      <c r="R60" s="152" t="str">
        <f>IF('一覧様式'!Q67=0," ",'一覧様式'!Q67)</f>
        <v> </v>
      </c>
      <c r="S60" s="1" t="str">
        <f>IF('一覧様式'!R67=0," ",'一覧様式'!R67)</f>
        <v> </v>
      </c>
    </row>
    <row r="61" spans="1:19" ht="12.75">
      <c r="A61" s="17">
        <f>IF('一覧様式'!B68=0,"",'計算シート'!$H$5)</f>
      </c>
      <c r="B61" s="17" t="str">
        <f>IF('一覧様式'!B68=0," ",'一覧様式'!B68)</f>
        <v> </v>
      </c>
      <c r="C61" s="18" t="str">
        <f>IF('一覧様式'!H68=0," ",IF('一覧様式'!H68="男",1)+IF('一覧様式'!H68="女",2))</f>
        <v> </v>
      </c>
      <c r="D61" s="19" t="str">
        <f>CONCATENATE('一覧様式'!C68," ",'一覧様式'!D68)</f>
        <v> </v>
      </c>
      <c r="E61" s="19" t="str">
        <f>CONCATENATE('一覧様式'!E68," ",'一覧様式'!F68)</f>
        <v> </v>
      </c>
      <c r="F61" s="17">
        <f>IF('一覧様式'!B68=0,"",'一覧様式'!$D$3)</f>
      </c>
      <c r="G61" s="19" t="str">
        <f>IF('一覧様式'!G68=0," ",'一覧様式'!G68)</f>
        <v> </v>
      </c>
      <c r="H61" s="19">
        <f>CONCATENATE('一覧様式'!I68,'一覧様式'!J68)</f>
      </c>
      <c r="I61" s="19" t="str">
        <f>IF('一覧様式'!K68=0," ",'一覧様式'!K68)</f>
        <v> </v>
      </c>
      <c r="J61" s="19">
        <f>CONCATENATE('一覧様式'!N68,'一覧様式'!O68)</f>
      </c>
      <c r="K61" s="19" t="str">
        <f>IF('一覧様式'!P68=0," ",'一覧様式'!P68)</f>
        <v> </v>
      </c>
      <c r="L61" s="19">
        <f>CONCATENATE('一覧様式'!S68,'一覧様式'!T68)</f>
      </c>
      <c r="M61" s="19" t="str">
        <f>IF('一覧様式'!U68=0," ",'一覧様式'!U68)</f>
        <v> </v>
      </c>
      <c r="N61" s="19">
        <f>CONCATENATE('一覧様式'!X68,'一覧様式'!Y68)</f>
      </c>
      <c r="O61" s="19">
        <f>CONCATENATE('一覧様式'!Z68,'一覧様式'!AA68)</f>
      </c>
      <c r="P61" s="152" t="str">
        <f>IF('一覧様式'!L68=0," ",'一覧様式'!L68)</f>
        <v> </v>
      </c>
      <c r="Q61" s="1" t="str">
        <f>IF('一覧様式'!M68=0," ",'一覧様式'!M68)</f>
        <v> </v>
      </c>
      <c r="R61" s="152" t="str">
        <f>IF('一覧様式'!Q68=0," ",'一覧様式'!Q68)</f>
        <v> </v>
      </c>
      <c r="S61" s="1" t="str">
        <f>IF('一覧様式'!R68=0," ",'一覧様式'!R68)</f>
        <v> </v>
      </c>
    </row>
    <row r="62" spans="1:19" ht="12.75">
      <c r="A62" s="17">
        <f>IF('一覧様式'!B69=0,"",'計算シート'!$H$5)</f>
      </c>
      <c r="B62" s="17" t="str">
        <f>IF('一覧様式'!B69=0," ",'一覧様式'!B69)</f>
        <v> </v>
      </c>
      <c r="C62" s="18" t="str">
        <f>IF('一覧様式'!H69=0," ",IF('一覧様式'!H69="男",1)+IF('一覧様式'!H69="女",2))</f>
        <v> </v>
      </c>
      <c r="D62" s="19" t="str">
        <f>CONCATENATE('一覧様式'!C69," ",'一覧様式'!D69)</f>
        <v> </v>
      </c>
      <c r="E62" s="19" t="str">
        <f>CONCATENATE('一覧様式'!E69," ",'一覧様式'!F69)</f>
        <v> </v>
      </c>
      <c r="F62" s="17">
        <f>IF('一覧様式'!B69=0,"",'一覧様式'!$D$3)</f>
      </c>
      <c r="G62" s="19" t="str">
        <f>IF('一覧様式'!G69=0," ",'一覧様式'!G69)</f>
        <v> </v>
      </c>
      <c r="H62" s="19">
        <f>CONCATENATE('一覧様式'!I69,'一覧様式'!J69)</f>
      </c>
      <c r="I62" s="19" t="str">
        <f>IF('一覧様式'!K69=0," ",'一覧様式'!K69)</f>
        <v> </v>
      </c>
      <c r="J62" s="19">
        <f>CONCATENATE('一覧様式'!N69,'一覧様式'!O69)</f>
      </c>
      <c r="K62" s="19" t="str">
        <f>IF('一覧様式'!P69=0," ",'一覧様式'!P69)</f>
        <v> </v>
      </c>
      <c r="L62" s="19">
        <f>CONCATENATE('一覧様式'!S69,'一覧様式'!T69)</f>
      </c>
      <c r="M62" s="19" t="str">
        <f>IF('一覧様式'!U69=0," ",'一覧様式'!U69)</f>
        <v> </v>
      </c>
      <c r="N62" s="19">
        <f>CONCATENATE('一覧様式'!X69,'一覧様式'!Y69)</f>
      </c>
      <c r="O62" s="19">
        <f>CONCATENATE('一覧様式'!Z69,'一覧様式'!AA69)</f>
      </c>
      <c r="P62" s="152" t="str">
        <f>IF('一覧様式'!L69=0," ",'一覧様式'!L69)</f>
        <v> </v>
      </c>
      <c r="Q62" s="1" t="str">
        <f>IF('一覧様式'!M69=0," ",'一覧様式'!M69)</f>
        <v> </v>
      </c>
      <c r="R62" s="152" t="str">
        <f>IF('一覧様式'!Q69=0," ",'一覧様式'!Q69)</f>
        <v> </v>
      </c>
      <c r="S62" s="1" t="str">
        <f>IF('一覧様式'!R69=0," ",'一覧様式'!R69)</f>
        <v> </v>
      </c>
    </row>
    <row r="63" spans="1:19" ht="12.75">
      <c r="A63" s="17">
        <f>IF('一覧様式'!B70=0,"",'計算シート'!$H$5)</f>
      </c>
      <c r="B63" s="17" t="str">
        <f>IF('一覧様式'!B70=0," ",'一覧様式'!B70)</f>
        <v> </v>
      </c>
      <c r="C63" s="18" t="str">
        <f>IF('一覧様式'!H70=0," ",IF('一覧様式'!H70="男",1)+IF('一覧様式'!H70="女",2))</f>
        <v> </v>
      </c>
      <c r="D63" s="19" t="str">
        <f>CONCATENATE('一覧様式'!C70," ",'一覧様式'!D70)</f>
        <v> </v>
      </c>
      <c r="E63" s="19" t="str">
        <f>CONCATENATE('一覧様式'!E70," ",'一覧様式'!F70)</f>
        <v> </v>
      </c>
      <c r="F63" s="17">
        <f>IF('一覧様式'!B70=0,"",'一覧様式'!$D$3)</f>
      </c>
      <c r="G63" s="19" t="str">
        <f>IF('一覧様式'!G70=0," ",'一覧様式'!G70)</f>
        <v> </v>
      </c>
      <c r="H63" s="19">
        <f>CONCATENATE('一覧様式'!I70,'一覧様式'!J70)</f>
      </c>
      <c r="I63" s="19" t="str">
        <f>IF('一覧様式'!K70=0," ",'一覧様式'!K70)</f>
        <v> </v>
      </c>
      <c r="J63" s="19">
        <f>CONCATENATE('一覧様式'!N70,'一覧様式'!O70)</f>
      </c>
      <c r="K63" s="19" t="str">
        <f>IF('一覧様式'!P70=0," ",'一覧様式'!P70)</f>
        <v> </v>
      </c>
      <c r="L63" s="19">
        <f>CONCATENATE('一覧様式'!S70,'一覧様式'!T70)</f>
      </c>
      <c r="M63" s="19" t="str">
        <f>IF('一覧様式'!U70=0," ",'一覧様式'!U70)</f>
        <v> </v>
      </c>
      <c r="N63" s="19">
        <f>CONCATENATE('一覧様式'!X70,'一覧様式'!Y70)</f>
      </c>
      <c r="O63" s="19">
        <f>CONCATENATE('一覧様式'!Z70,'一覧様式'!AA70)</f>
      </c>
      <c r="P63" s="152" t="str">
        <f>IF('一覧様式'!L70=0," ",'一覧様式'!L70)</f>
        <v> </v>
      </c>
      <c r="Q63" s="1" t="str">
        <f>IF('一覧様式'!M70=0," ",'一覧様式'!M70)</f>
        <v> </v>
      </c>
      <c r="R63" s="152" t="str">
        <f>IF('一覧様式'!Q70=0," ",'一覧様式'!Q70)</f>
        <v> </v>
      </c>
      <c r="S63" s="1" t="str">
        <f>IF('一覧様式'!R70=0," ",'一覧様式'!R70)</f>
        <v> </v>
      </c>
    </row>
    <row r="64" spans="1:19" ht="12.75">
      <c r="A64" s="17">
        <f>IF('一覧様式'!B71=0,"",'計算シート'!$H$5)</f>
      </c>
      <c r="B64" s="17" t="str">
        <f>IF('一覧様式'!B71=0," ",'一覧様式'!B71)</f>
        <v> </v>
      </c>
      <c r="C64" s="18" t="str">
        <f>IF('一覧様式'!H71=0," ",IF('一覧様式'!H71="男",1)+IF('一覧様式'!H71="女",2))</f>
        <v> </v>
      </c>
      <c r="D64" s="19" t="str">
        <f>CONCATENATE('一覧様式'!C71," ",'一覧様式'!D71)</f>
        <v> </v>
      </c>
      <c r="E64" s="19" t="str">
        <f>CONCATENATE('一覧様式'!E71," ",'一覧様式'!F71)</f>
        <v> </v>
      </c>
      <c r="F64" s="17">
        <f>IF('一覧様式'!B71=0,"",'一覧様式'!$D$3)</f>
      </c>
      <c r="G64" s="19" t="str">
        <f>IF('一覧様式'!G71=0," ",'一覧様式'!G71)</f>
        <v> </v>
      </c>
      <c r="H64" s="19">
        <f>CONCATENATE('一覧様式'!I71,'一覧様式'!J71)</f>
      </c>
      <c r="I64" s="19" t="str">
        <f>IF('一覧様式'!K71=0," ",'一覧様式'!K71)</f>
        <v> </v>
      </c>
      <c r="J64" s="19">
        <f>CONCATENATE('一覧様式'!N71,'一覧様式'!O71)</f>
      </c>
      <c r="K64" s="19" t="str">
        <f>IF('一覧様式'!P71=0," ",'一覧様式'!P71)</f>
        <v> </v>
      </c>
      <c r="L64" s="19">
        <f>CONCATENATE('一覧様式'!S71,'一覧様式'!T71)</f>
      </c>
      <c r="M64" s="19" t="str">
        <f>IF('一覧様式'!U71=0," ",'一覧様式'!U71)</f>
        <v> </v>
      </c>
      <c r="N64" s="19">
        <f>CONCATENATE('一覧様式'!X71,'一覧様式'!Y71)</f>
      </c>
      <c r="O64" s="19">
        <f>CONCATENATE('一覧様式'!Z71,'一覧様式'!AA71)</f>
      </c>
      <c r="P64" s="152" t="str">
        <f>IF('一覧様式'!L71=0," ",'一覧様式'!L71)</f>
        <v> </v>
      </c>
      <c r="Q64" s="1" t="str">
        <f>IF('一覧様式'!M71=0," ",'一覧様式'!M71)</f>
        <v> </v>
      </c>
      <c r="R64" s="152" t="str">
        <f>IF('一覧様式'!Q71=0," ",'一覧様式'!Q71)</f>
        <v> </v>
      </c>
      <c r="S64" s="1" t="str">
        <f>IF('一覧様式'!R71=0," ",'一覧様式'!R71)</f>
        <v> </v>
      </c>
    </row>
    <row r="65" spans="1:19" ht="12.75">
      <c r="A65" s="17">
        <f>IF('一覧様式'!B72=0,"",'計算シート'!$H$5)</f>
      </c>
      <c r="B65" s="17" t="str">
        <f>IF('一覧様式'!B72=0," ",'一覧様式'!B72)</f>
        <v> </v>
      </c>
      <c r="C65" s="18" t="str">
        <f>IF('一覧様式'!H72=0," ",IF('一覧様式'!H72="男",1)+IF('一覧様式'!H72="女",2))</f>
        <v> </v>
      </c>
      <c r="D65" s="19" t="str">
        <f>CONCATENATE('一覧様式'!C72," ",'一覧様式'!D72)</f>
        <v> </v>
      </c>
      <c r="E65" s="19" t="str">
        <f>CONCATENATE('一覧様式'!E72," ",'一覧様式'!F72)</f>
        <v> </v>
      </c>
      <c r="F65" s="17">
        <f>IF('一覧様式'!B72=0,"",'一覧様式'!$D$3)</f>
      </c>
      <c r="G65" s="19" t="str">
        <f>IF('一覧様式'!G72=0," ",'一覧様式'!G72)</f>
        <v> </v>
      </c>
      <c r="H65" s="19">
        <f>CONCATENATE('一覧様式'!I72,'一覧様式'!J72)</f>
      </c>
      <c r="I65" s="19" t="str">
        <f>IF('一覧様式'!K72=0," ",'一覧様式'!K72)</f>
        <v> </v>
      </c>
      <c r="J65" s="19">
        <f>CONCATENATE('一覧様式'!N72,'一覧様式'!O72)</f>
      </c>
      <c r="K65" s="19" t="str">
        <f>IF('一覧様式'!P72=0," ",'一覧様式'!P72)</f>
        <v> </v>
      </c>
      <c r="L65" s="19">
        <f>CONCATENATE('一覧様式'!S72,'一覧様式'!T72)</f>
      </c>
      <c r="M65" s="19" t="str">
        <f>IF('一覧様式'!U72=0," ",'一覧様式'!U72)</f>
        <v> </v>
      </c>
      <c r="N65" s="19">
        <f>CONCATENATE('一覧様式'!X72,'一覧様式'!Y72)</f>
      </c>
      <c r="O65" s="19">
        <f>CONCATENATE('一覧様式'!Z72,'一覧様式'!AA72)</f>
      </c>
      <c r="P65" s="152" t="str">
        <f>IF('一覧様式'!L72=0," ",'一覧様式'!L72)</f>
        <v> </v>
      </c>
      <c r="Q65" s="1" t="str">
        <f>IF('一覧様式'!M72=0," ",'一覧様式'!M72)</f>
        <v> </v>
      </c>
      <c r="R65" s="152" t="str">
        <f>IF('一覧様式'!Q72=0," ",'一覧様式'!Q72)</f>
        <v> </v>
      </c>
      <c r="S65" s="1" t="str">
        <f>IF('一覧様式'!R72=0," ",'一覧様式'!R72)</f>
        <v> </v>
      </c>
    </row>
    <row r="66" spans="1:19" ht="12.75">
      <c r="A66" s="17">
        <f>IF('一覧様式'!B73=0,"",'計算シート'!$H$5)</f>
      </c>
      <c r="B66" s="17" t="str">
        <f>IF('一覧様式'!B73=0," ",'一覧様式'!B73)</f>
        <v> </v>
      </c>
      <c r="C66" s="18" t="str">
        <f>IF('一覧様式'!H73=0," ",IF('一覧様式'!H73="男",1)+IF('一覧様式'!H73="女",2))</f>
        <v> </v>
      </c>
      <c r="D66" s="19" t="str">
        <f>CONCATENATE('一覧様式'!C73," ",'一覧様式'!D73)</f>
        <v> </v>
      </c>
      <c r="E66" s="19" t="str">
        <f>CONCATENATE('一覧様式'!E73," ",'一覧様式'!F73)</f>
        <v> </v>
      </c>
      <c r="F66" s="17">
        <f>IF('一覧様式'!B73=0,"",'一覧様式'!$D$3)</f>
      </c>
      <c r="G66" s="19" t="str">
        <f>IF('一覧様式'!G73=0," ",'一覧様式'!G73)</f>
        <v> </v>
      </c>
      <c r="H66" s="19">
        <f>CONCATENATE('一覧様式'!I73,'一覧様式'!J73)</f>
      </c>
      <c r="I66" s="19" t="str">
        <f>IF('一覧様式'!K73=0," ",'一覧様式'!K73)</f>
        <v> </v>
      </c>
      <c r="J66" s="19">
        <f>CONCATENATE('一覧様式'!N73,'一覧様式'!O73)</f>
      </c>
      <c r="K66" s="19" t="str">
        <f>IF('一覧様式'!P73=0," ",'一覧様式'!P73)</f>
        <v> </v>
      </c>
      <c r="L66" s="19">
        <f>CONCATENATE('一覧様式'!S73,'一覧様式'!T73)</f>
      </c>
      <c r="M66" s="19" t="str">
        <f>IF('一覧様式'!U73=0," ",'一覧様式'!U73)</f>
        <v> </v>
      </c>
      <c r="N66" s="19">
        <f>CONCATENATE('一覧様式'!X73,'一覧様式'!Y73)</f>
      </c>
      <c r="O66" s="19">
        <f>CONCATENATE('一覧様式'!Z73,'一覧様式'!AA73)</f>
      </c>
      <c r="P66" s="152" t="str">
        <f>IF('一覧様式'!L73=0," ",'一覧様式'!L73)</f>
        <v> </v>
      </c>
      <c r="Q66" s="1" t="str">
        <f>IF('一覧様式'!M73=0," ",'一覧様式'!M73)</f>
        <v> </v>
      </c>
      <c r="R66" s="152" t="str">
        <f>IF('一覧様式'!Q73=0," ",'一覧様式'!Q73)</f>
        <v> </v>
      </c>
      <c r="S66" s="1" t="str">
        <f>IF('一覧様式'!R73=0," ",'一覧様式'!R73)</f>
        <v> </v>
      </c>
    </row>
    <row r="67" spans="1:19" ht="12.75">
      <c r="A67" s="17">
        <f>IF('一覧様式'!B74=0,"",'計算シート'!$H$5)</f>
      </c>
      <c r="B67" s="17" t="str">
        <f>IF('一覧様式'!B74=0," ",'一覧様式'!B74)</f>
        <v> </v>
      </c>
      <c r="C67" s="18" t="str">
        <f>IF('一覧様式'!H74=0," ",IF('一覧様式'!H74="男",1)+IF('一覧様式'!H74="女",2))</f>
        <v> </v>
      </c>
      <c r="D67" s="19" t="str">
        <f>CONCATENATE('一覧様式'!C74," ",'一覧様式'!D74)</f>
        <v> </v>
      </c>
      <c r="E67" s="19" t="str">
        <f>CONCATENATE('一覧様式'!E74," ",'一覧様式'!F74)</f>
        <v> </v>
      </c>
      <c r="F67" s="17">
        <f>IF('一覧様式'!B74=0,"",'一覧様式'!$D$3)</f>
      </c>
      <c r="G67" s="19" t="str">
        <f>IF('一覧様式'!G74=0," ",'一覧様式'!G74)</f>
        <v> </v>
      </c>
      <c r="H67" s="19">
        <f>CONCATENATE('一覧様式'!I74,'一覧様式'!J74)</f>
      </c>
      <c r="I67" s="19" t="str">
        <f>IF('一覧様式'!K74=0," ",'一覧様式'!K74)</f>
        <v> </v>
      </c>
      <c r="J67" s="19">
        <f>CONCATENATE('一覧様式'!N74,'一覧様式'!O74)</f>
      </c>
      <c r="K67" s="19" t="str">
        <f>IF('一覧様式'!P74=0," ",'一覧様式'!P74)</f>
        <v> </v>
      </c>
      <c r="L67" s="19">
        <f>CONCATENATE('一覧様式'!S74,'一覧様式'!T74)</f>
      </c>
      <c r="M67" s="19" t="str">
        <f>IF('一覧様式'!U74=0," ",'一覧様式'!U74)</f>
        <v> </v>
      </c>
      <c r="N67" s="19">
        <f>CONCATENATE('一覧様式'!X74,'一覧様式'!Y74)</f>
      </c>
      <c r="O67" s="19">
        <f>CONCATENATE('一覧様式'!Z74,'一覧様式'!AA74)</f>
      </c>
      <c r="P67" s="152" t="str">
        <f>IF('一覧様式'!L74=0," ",'一覧様式'!L74)</f>
        <v> </v>
      </c>
      <c r="Q67" s="1" t="str">
        <f>IF('一覧様式'!M74=0," ",'一覧様式'!M74)</f>
        <v> </v>
      </c>
      <c r="R67" s="152" t="str">
        <f>IF('一覧様式'!Q74=0," ",'一覧様式'!Q74)</f>
        <v> </v>
      </c>
      <c r="S67" s="1" t="str">
        <f>IF('一覧様式'!R74=0," ",'一覧様式'!R74)</f>
        <v> </v>
      </c>
    </row>
    <row r="68" spans="1:19" ht="12.75">
      <c r="A68" s="17">
        <f>IF('一覧様式'!B75=0,"",'計算シート'!$H$5)</f>
      </c>
      <c r="B68" s="17" t="str">
        <f>IF('一覧様式'!B75=0," ",'一覧様式'!B75)</f>
        <v> </v>
      </c>
      <c r="C68" s="18" t="str">
        <f>IF('一覧様式'!H75=0," ",IF('一覧様式'!H75="男",1)+IF('一覧様式'!H75="女",2))</f>
        <v> </v>
      </c>
      <c r="D68" s="19" t="str">
        <f>CONCATENATE('一覧様式'!C75," ",'一覧様式'!D75)</f>
        <v> </v>
      </c>
      <c r="E68" s="19" t="str">
        <f>CONCATENATE('一覧様式'!E75," ",'一覧様式'!F75)</f>
        <v> </v>
      </c>
      <c r="F68" s="17">
        <f>IF('一覧様式'!B75=0,"",'一覧様式'!$D$3)</f>
      </c>
      <c r="G68" s="19" t="str">
        <f>IF('一覧様式'!G75=0," ",'一覧様式'!G75)</f>
        <v> </v>
      </c>
      <c r="H68" s="19">
        <f>CONCATENATE('一覧様式'!I75,'一覧様式'!J75)</f>
      </c>
      <c r="I68" s="19" t="str">
        <f>IF('一覧様式'!K75=0," ",'一覧様式'!K75)</f>
        <v> </v>
      </c>
      <c r="J68" s="19">
        <f>CONCATENATE('一覧様式'!N75,'一覧様式'!O75)</f>
      </c>
      <c r="K68" s="19" t="str">
        <f>IF('一覧様式'!P75=0," ",'一覧様式'!P75)</f>
        <v> </v>
      </c>
      <c r="L68" s="19">
        <f>CONCATENATE('一覧様式'!S75,'一覧様式'!T75)</f>
      </c>
      <c r="M68" s="19" t="str">
        <f>IF('一覧様式'!U75=0," ",'一覧様式'!U75)</f>
        <v> </v>
      </c>
      <c r="N68" s="19">
        <f>CONCATENATE('一覧様式'!X75,'一覧様式'!Y75)</f>
      </c>
      <c r="O68" s="19">
        <f>CONCATENATE('一覧様式'!Z75,'一覧様式'!AA75)</f>
      </c>
      <c r="P68" s="152" t="str">
        <f>IF('一覧様式'!L75=0," ",'一覧様式'!L75)</f>
        <v> </v>
      </c>
      <c r="Q68" s="1" t="str">
        <f>IF('一覧様式'!M75=0," ",'一覧様式'!M75)</f>
        <v> </v>
      </c>
      <c r="R68" s="152" t="str">
        <f>IF('一覧様式'!Q75=0," ",'一覧様式'!Q75)</f>
        <v> </v>
      </c>
      <c r="S68" s="1" t="str">
        <f>IF('一覧様式'!R75=0," ",'一覧様式'!R75)</f>
        <v> </v>
      </c>
    </row>
    <row r="69" spans="1:19" ht="12.75">
      <c r="A69" s="17">
        <f>IF('一覧様式'!B76=0,"",'計算シート'!$H$5)</f>
      </c>
      <c r="B69" s="17" t="str">
        <f>IF('一覧様式'!B76=0," ",'一覧様式'!B76)</f>
        <v> </v>
      </c>
      <c r="C69" s="18" t="str">
        <f>IF('一覧様式'!H76=0," ",IF('一覧様式'!H76="男",1)+IF('一覧様式'!H76="女",2))</f>
        <v> </v>
      </c>
      <c r="D69" s="19" t="str">
        <f>CONCATENATE('一覧様式'!C76," ",'一覧様式'!D76)</f>
        <v> </v>
      </c>
      <c r="E69" s="19" t="str">
        <f>CONCATENATE('一覧様式'!E76," ",'一覧様式'!F76)</f>
        <v> </v>
      </c>
      <c r="F69" s="17">
        <f>IF('一覧様式'!B76=0,"",'一覧様式'!$D$3)</f>
      </c>
      <c r="G69" s="19" t="str">
        <f>IF('一覧様式'!G76=0," ",'一覧様式'!G76)</f>
        <v> </v>
      </c>
      <c r="H69" s="19">
        <f>CONCATENATE('一覧様式'!I76,'一覧様式'!J76)</f>
      </c>
      <c r="I69" s="19" t="str">
        <f>IF('一覧様式'!K76=0," ",'一覧様式'!K76)</f>
        <v> </v>
      </c>
      <c r="J69" s="19">
        <f>CONCATENATE('一覧様式'!N76,'一覧様式'!O76)</f>
      </c>
      <c r="K69" s="19" t="str">
        <f>IF('一覧様式'!P76=0," ",'一覧様式'!P76)</f>
        <v> </v>
      </c>
      <c r="L69" s="19">
        <f>CONCATENATE('一覧様式'!S76,'一覧様式'!T76)</f>
      </c>
      <c r="M69" s="19" t="str">
        <f>IF('一覧様式'!U76=0," ",'一覧様式'!U76)</f>
        <v> </v>
      </c>
      <c r="N69" s="19">
        <f>CONCATENATE('一覧様式'!X76,'一覧様式'!Y76)</f>
      </c>
      <c r="O69" s="19">
        <f>CONCATENATE('一覧様式'!Z76,'一覧様式'!AA76)</f>
      </c>
      <c r="P69" s="152" t="str">
        <f>IF('一覧様式'!L76=0," ",'一覧様式'!L76)</f>
        <v> </v>
      </c>
      <c r="Q69" s="1" t="str">
        <f>IF('一覧様式'!M76=0," ",'一覧様式'!M76)</f>
        <v> </v>
      </c>
      <c r="R69" s="152" t="str">
        <f>IF('一覧様式'!Q76=0," ",'一覧様式'!Q76)</f>
        <v> </v>
      </c>
      <c r="S69" s="1" t="str">
        <f>IF('一覧様式'!R76=0," ",'一覧様式'!R76)</f>
        <v> </v>
      </c>
    </row>
    <row r="70" spans="1:19" ht="12.75">
      <c r="A70" s="17">
        <f>IF('一覧様式'!B77=0,"",'計算シート'!$H$5)</f>
      </c>
      <c r="B70" s="17" t="str">
        <f>IF('一覧様式'!B77=0," ",'一覧様式'!B77)</f>
        <v> </v>
      </c>
      <c r="C70" s="18" t="str">
        <f>IF('一覧様式'!H77=0," ",IF('一覧様式'!H77="男",1)+IF('一覧様式'!H77="女",2))</f>
        <v> </v>
      </c>
      <c r="D70" s="19" t="str">
        <f>CONCATENATE('一覧様式'!C77," ",'一覧様式'!D77)</f>
        <v> </v>
      </c>
      <c r="E70" s="19" t="str">
        <f>CONCATENATE('一覧様式'!E77," ",'一覧様式'!F77)</f>
        <v> </v>
      </c>
      <c r="F70" s="17">
        <f>IF('一覧様式'!B77=0,"",'一覧様式'!$D$3)</f>
      </c>
      <c r="G70" s="19" t="str">
        <f>IF('一覧様式'!G77=0," ",'一覧様式'!G77)</f>
        <v> </v>
      </c>
      <c r="H70" s="19">
        <f>CONCATENATE('一覧様式'!I77,'一覧様式'!J77)</f>
      </c>
      <c r="I70" s="19" t="str">
        <f>IF('一覧様式'!K77=0," ",'一覧様式'!K77)</f>
        <v> </v>
      </c>
      <c r="J70" s="19">
        <f>CONCATENATE('一覧様式'!N77,'一覧様式'!O77)</f>
      </c>
      <c r="K70" s="19" t="str">
        <f>IF('一覧様式'!P77=0," ",'一覧様式'!P77)</f>
        <v> </v>
      </c>
      <c r="L70" s="19">
        <f>CONCATENATE('一覧様式'!S77,'一覧様式'!T77)</f>
      </c>
      <c r="M70" s="19" t="str">
        <f>IF('一覧様式'!U77=0," ",'一覧様式'!U77)</f>
        <v> </v>
      </c>
      <c r="N70" s="19">
        <f>CONCATENATE('一覧様式'!X77,'一覧様式'!Y77)</f>
      </c>
      <c r="O70" s="19">
        <f>CONCATENATE('一覧様式'!Z77,'一覧様式'!AA77)</f>
      </c>
      <c r="P70" s="152" t="str">
        <f>IF('一覧様式'!L77=0," ",'一覧様式'!L77)</f>
        <v> </v>
      </c>
      <c r="Q70" s="1" t="str">
        <f>IF('一覧様式'!M77=0," ",'一覧様式'!M77)</f>
        <v> </v>
      </c>
      <c r="R70" s="152" t="str">
        <f>IF('一覧様式'!Q77=0," ",'一覧様式'!Q77)</f>
        <v> </v>
      </c>
      <c r="S70" s="1" t="str">
        <f>IF('一覧様式'!R77=0," ",'一覧様式'!R77)</f>
        <v> </v>
      </c>
    </row>
    <row r="71" spans="1:19" ht="12.75">
      <c r="A71" s="17">
        <f>IF('一覧様式'!B78=0,"",'計算シート'!$H$5)</f>
      </c>
      <c r="B71" s="17" t="str">
        <f>IF('一覧様式'!B78=0," ",'一覧様式'!B78)</f>
        <v> </v>
      </c>
      <c r="C71" s="18" t="str">
        <f>IF('一覧様式'!H78=0," ",IF('一覧様式'!H78="男",1)+IF('一覧様式'!H78="女",2))</f>
        <v> </v>
      </c>
      <c r="D71" s="19" t="str">
        <f>CONCATENATE('一覧様式'!C78," ",'一覧様式'!D78)</f>
        <v> </v>
      </c>
      <c r="E71" s="19" t="str">
        <f>CONCATENATE('一覧様式'!E78," ",'一覧様式'!F78)</f>
        <v> </v>
      </c>
      <c r="F71" s="17">
        <f>IF('一覧様式'!B78=0,"",'一覧様式'!$D$3)</f>
      </c>
      <c r="G71" s="19" t="str">
        <f>IF('一覧様式'!G78=0," ",'一覧様式'!G78)</f>
        <v> </v>
      </c>
      <c r="H71" s="19">
        <f>CONCATENATE('一覧様式'!I78,'一覧様式'!J78)</f>
      </c>
      <c r="I71" s="19" t="str">
        <f>IF('一覧様式'!K78=0," ",'一覧様式'!K78)</f>
        <v> </v>
      </c>
      <c r="J71" s="19">
        <f>CONCATENATE('一覧様式'!N78,'一覧様式'!O78)</f>
      </c>
      <c r="K71" s="19" t="str">
        <f>IF('一覧様式'!P78=0," ",'一覧様式'!P78)</f>
        <v> </v>
      </c>
      <c r="L71" s="19">
        <f>CONCATENATE('一覧様式'!S78,'一覧様式'!T78)</f>
      </c>
      <c r="M71" s="19" t="str">
        <f>IF('一覧様式'!U78=0," ",'一覧様式'!U78)</f>
        <v> </v>
      </c>
      <c r="N71" s="19">
        <f>CONCATENATE('一覧様式'!X78,'一覧様式'!Y78)</f>
      </c>
      <c r="O71" s="19">
        <f>CONCATENATE('一覧様式'!Z78,'一覧様式'!AA78)</f>
      </c>
      <c r="P71" s="152" t="str">
        <f>IF('一覧様式'!L78=0," ",'一覧様式'!L78)</f>
        <v> </v>
      </c>
      <c r="Q71" s="1" t="str">
        <f>IF('一覧様式'!M78=0," ",'一覧様式'!M78)</f>
        <v> </v>
      </c>
      <c r="R71" s="152" t="str">
        <f>IF('一覧様式'!Q78=0," ",'一覧様式'!Q78)</f>
        <v> </v>
      </c>
      <c r="S71" s="1" t="str">
        <f>IF('一覧様式'!R78=0," ",'一覧様式'!R78)</f>
        <v> </v>
      </c>
    </row>
    <row r="72" spans="1:19" ht="12.75">
      <c r="A72" s="17">
        <f>IF('一覧様式'!B79=0,"",'計算シート'!$H$5)</f>
      </c>
      <c r="B72" s="17" t="str">
        <f>IF('一覧様式'!B79=0," ",'一覧様式'!B79)</f>
        <v> </v>
      </c>
      <c r="C72" s="18" t="str">
        <f>IF('一覧様式'!H79=0," ",IF('一覧様式'!H79="男",1)+IF('一覧様式'!H79="女",2))</f>
        <v> </v>
      </c>
      <c r="D72" s="19" t="str">
        <f>CONCATENATE('一覧様式'!C79," ",'一覧様式'!D79)</f>
        <v> </v>
      </c>
      <c r="E72" s="19" t="str">
        <f>CONCATENATE('一覧様式'!E79," ",'一覧様式'!F79)</f>
        <v> </v>
      </c>
      <c r="F72" s="17">
        <f>IF('一覧様式'!B79=0,"",'一覧様式'!$D$3)</f>
      </c>
      <c r="G72" s="19" t="str">
        <f>IF('一覧様式'!G79=0," ",'一覧様式'!G79)</f>
        <v> </v>
      </c>
      <c r="H72" s="19">
        <f>CONCATENATE('一覧様式'!I79,'一覧様式'!J79)</f>
      </c>
      <c r="I72" s="19" t="str">
        <f>IF('一覧様式'!K79=0," ",'一覧様式'!K79)</f>
        <v> </v>
      </c>
      <c r="J72" s="19">
        <f>CONCATENATE('一覧様式'!N79,'一覧様式'!O79)</f>
      </c>
      <c r="K72" s="19" t="str">
        <f>IF('一覧様式'!P79=0," ",'一覧様式'!P79)</f>
        <v> </v>
      </c>
      <c r="L72" s="19">
        <f>CONCATENATE('一覧様式'!S79,'一覧様式'!T79)</f>
      </c>
      <c r="M72" s="19" t="str">
        <f>IF('一覧様式'!U79=0," ",'一覧様式'!U79)</f>
        <v> </v>
      </c>
      <c r="N72" s="19">
        <f>CONCATENATE('一覧様式'!X79,'一覧様式'!Y79)</f>
      </c>
      <c r="O72" s="19">
        <f>CONCATENATE('一覧様式'!Z79,'一覧様式'!AA79)</f>
      </c>
      <c r="P72" s="152" t="str">
        <f>IF('一覧様式'!L79=0," ",'一覧様式'!L79)</f>
        <v> </v>
      </c>
      <c r="Q72" s="1" t="str">
        <f>IF('一覧様式'!M79=0," ",'一覧様式'!M79)</f>
        <v> </v>
      </c>
      <c r="R72" s="152" t="str">
        <f>IF('一覧様式'!Q79=0," ",'一覧様式'!Q79)</f>
        <v> </v>
      </c>
      <c r="S72" s="1" t="str">
        <f>IF('一覧様式'!R79=0," ",'一覧様式'!R79)</f>
        <v> </v>
      </c>
    </row>
    <row r="73" spans="1:19" ht="12.75">
      <c r="A73" s="17">
        <f>IF('一覧様式'!B80=0,"",'計算シート'!$H$5)</f>
      </c>
      <c r="B73" s="17" t="str">
        <f>IF('一覧様式'!B80=0," ",'一覧様式'!B80)</f>
        <v> </v>
      </c>
      <c r="C73" s="18" t="str">
        <f>IF('一覧様式'!H80=0," ",IF('一覧様式'!H80="男",1)+IF('一覧様式'!H80="女",2))</f>
        <v> </v>
      </c>
      <c r="D73" s="19" t="str">
        <f>CONCATENATE('一覧様式'!C80," ",'一覧様式'!D80)</f>
        <v> </v>
      </c>
      <c r="E73" s="19" t="str">
        <f>CONCATENATE('一覧様式'!E80," ",'一覧様式'!F80)</f>
        <v> </v>
      </c>
      <c r="F73" s="17">
        <f>IF('一覧様式'!B80=0,"",'一覧様式'!$D$3)</f>
      </c>
      <c r="G73" s="19" t="str">
        <f>IF('一覧様式'!G80=0," ",'一覧様式'!G80)</f>
        <v> </v>
      </c>
      <c r="H73" s="19">
        <f>CONCATENATE('一覧様式'!I80,'一覧様式'!J80)</f>
      </c>
      <c r="I73" s="19" t="str">
        <f>IF('一覧様式'!K80=0," ",'一覧様式'!K80)</f>
        <v> </v>
      </c>
      <c r="J73" s="19">
        <f>CONCATENATE('一覧様式'!N80,'一覧様式'!O80)</f>
      </c>
      <c r="K73" s="19" t="str">
        <f>IF('一覧様式'!P80=0," ",'一覧様式'!P80)</f>
        <v> </v>
      </c>
      <c r="L73" s="19">
        <f>CONCATENATE('一覧様式'!S80,'一覧様式'!T80)</f>
      </c>
      <c r="M73" s="19" t="str">
        <f>IF('一覧様式'!U80=0," ",'一覧様式'!U80)</f>
        <v> </v>
      </c>
      <c r="N73" s="19">
        <f>CONCATENATE('一覧様式'!X80,'一覧様式'!Y80)</f>
      </c>
      <c r="O73" s="19">
        <f>CONCATENATE('一覧様式'!Z80,'一覧様式'!AA80)</f>
      </c>
      <c r="P73" s="152" t="str">
        <f>IF('一覧様式'!L80=0," ",'一覧様式'!L80)</f>
        <v> </v>
      </c>
      <c r="Q73" s="1" t="str">
        <f>IF('一覧様式'!M80=0," ",'一覧様式'!M80)</f>
        <v> </v>
      </c>
      <c r="R73" s="152" t="str">
        <f>IF('一覧様式'!Q80=0," ",'一覧様式'!Q80)</f>
        <v> </v>
      </c>
      <c r="S73" s="1" t="str">
        <f>IF('一覧様式'!R80=0," ",'一覧様式'!R80)</f>
        <v> </v>
      </c>
    </row>
    <row r="74" spans="1:19" ht="12.75">
      <c r="A74" s="17">
        <f>IF('一覧様式'!B81=0,"",'計算シート'!$H$5)</f>
      </c>
      <c r="B74" s="17" t="str">
        <f>IF('一覧様式'!B81=0," ",'一覧様式'!B81)</f>
        <v> </v>
      </c>
      <c r="C74" s="18" t="str">
        <f>IF('一覧様式'!H81=0," ",IF('一覧様式'!H81="男",1)+IF('一覧様式'!H81="女",2))</f>
        <v> </v>
      </c>
      <c r="D74" s="19" t="str">
        <f>CONCATENATE('一覧様式'!C81," ",'一覧様式'!D81)</f>
        <v> </v>
      </c>
      <c r="E74" s="19" t="str">
        <f>CONCATENATE('一覧様式'!E81," ",'一覧様式'!F81)</f>
        <v> </v>
      </c>
      <c r="F74" s="17">
        <f>IF('一覧様式'!B81=0,"",'一覧様式'!$D$3)</f>
      </c>
      <c r="G74" s="19" t="str">
        <f>IF('一覧様式'!G81=0," ",'一覧様式'!G81)</f>
        <v> </v>
      </c>
      <c r="H74" s="19">
        <f>CONCATENATE('一覧様式'!I81,'一覧様式'!J81)</f>
      </c>
      <c r="I74" s="19" t="str">
        <f>IF('一覧様式'!K81=0," ",'一覧様式'!K81)</f>
        <v> </v>
      </c>
      <c r="J74" s="19">
        <f>CONCATENATE('一覧様式'!N81,'一覧様式'!O81)</f>
      </c>
      <c r="K74" s="19" t="str">
        <f>IF('一覧様式'!P81=0," ",'一覧様式'!P81)</f>
        <v> </v>
      </c>
      <c r="L74" s="19">
        <f>CONCATENATE('一覧様式'!S81,'一覧様式'!T81)</f>
      </c>
      <c r="M74" s="19" t="str">
        <f>IF('一覧様式'!U81=0," ",'一覧様式'!U81)</f>
        <v> </v>
      </c>
      <c r="N74" s="19">
        <f>CONCATENATE('一覧様式'!X81,'一覧様式'!Y81)</f>
      </c>
      <c r="O74" s="19">
        <f>CONCATENATE('一覧様式'!Z81,'一覧様式'!AA81)</f>
      </c>
      <c r="P74" s="152" t="str">
        <f>IF('一覧様式'!L81=0," ",'一覧様式'!L81)</f>
        <v> </v>
      </c>
      <c r="Q74" s="1" t="str">
        <f>IF('一覧様式'!M81=0," ",'一覧様式'!M81)</f>
        <v> </v>
      </c>
      <c r="R74" s="152" t="str">
        <f>IF('一覧様式'!Q81=0," ",'一覧様式'!Q81)</f>
        <v> </v>
      </c>
      <c r="S74" s="1" t="str">
        <f>IF('一覧様式'!R81=0," ",'一覧様式'!R81)</f>
        <v> </v>
      </c>
    </row>
    <row r="75" spans="1:19" ht="12.75">
      <c r="A75" s="17">
        <f>IF('一覧様式'!B82=0,"",'計算シート'!$H$5)</f>
      </c>
      <c r="B75" s="17" t="str">
        <f>IF('一覧様式'!B82=0," ",'一覧様式'!B82)</f>
        <v> </v>
      </c>
      <c r="C75" s="18" t="str">
        <f>IF('一覧様式'!H82=0," ",IF('一覧様式'!H82="男",1)+IF('一覧様式'!H82="女",2))</f>
        <v> </v>
      </c>
      <c r="D75" s="19" t="str">
        <f>CONCATENATE('一覧様式'!C82," ",'一覧様式'!D82)</f>
        <v> </v>
      </c>
      <c r="E75" s="19" t="str">
        <f>CONCATENATE('一覧様式'!E82," ",'一覧様式'!F82)</f>
        <v> </v>
      </c>
      <c r="F75" s="17">
        <f>IF('一覧様式'!B82=0,"",'一覧様式'!$D$3)</f>
      </c>
      <c r="G75" s="19" t="str">
        <f>IF('一覧様式'!G82=0," ",'一覧様式'!G82)</f>
        <v> </v>
      </c>
      <c r="H75" s="19">
        <f>CONCATENATE('一覧様式'!I82,'一覧様式'!J82)</f>
      </c>
      <c r="I75" s="19" t="str">
        <f>IF('一覧様式'!K82=0," ",'一覧様式'!K82)</f>
        <v> </v>
      </c>
      <c r="J75" s="19">
        <f>CONCATENATE('一覧様式'!N82,'一覧様式'!O82)</f>
      </c>
      <c r="K75" s="19" t="str">
        <f>IF('一覧様式'!P82=0," ",'一覧様式'!P82)</f>
        <v> </v>
      </c>
      <c r="L75" s="19">
        <f>CONCATENATE('一覧様式'!S82,'一覧様式'!T82)</f>
      </c>
      <c r="M75" s="19" t="str">
        <f>IF('一覧様式'!U82=0," ",'一覧様式'!U82)</f>
        <v> </v>
      </c>
      <c r="N75" s="19">
        <f>CONCATENATE('一覧様式'!X82,'一覧様式'!Y82)</f>
      </c>
      <c r="O75" s="19">
        <f>CONCATENATE('一覧様式'!Z82,'一覧様式'!AA82)</f>
      </c>
      <c r="P75" s="152" t="str">
        <f>IF('一覧様式'!L82=0," ",'一覧様式'!L82)</f>
        <v> </v>
      </c>
      <c r="Q75" s="1" t="str">
        <f>IF('一覧様式'!M82=0," ",'一覧様式'!M82)</f>
        <v> </v>
      </c>
      <c r="R75" s="152" t="str">
        <f>IF('一覧様式'!Q82=0," ",'一覧様式'!Q82)</f>
        <v> </v>
      </c>
      <c r="S75" s="1" t="str">
        <f>IF('一覧様式'!R82=0," ",'一覧様式'!R82)</f>
        <v> </v>
      </c>
    </row>
    <row r="76" spans="1:19" ht="12.75">
      <c r="A76" s="17">
        <f>IF('一覧様式'!B83=0,"",'計算シート'!$H$5)</f>
      </c>
      <c r="B76" s="17" t="str">
        <f>IF('一覧様式'!B83=0," ",'一覧様式'!B83)</f>
        <v> </v>
      </c>
      <c r="C76" s="18" t="str">
        <f>IF('一覧様式'!H83=0," ",IF('一覧様式'!H83="男",1)+IF('一覧様式'!H83="女",2))</f>
        <v> </v>
      </c>
      <c r="D76" s="19" t="str">
        <f>CONCATENATE('一覧様式'!C83," ",'一覧様式'!D83)</f>
        <v> </v>
      </c>
      <c r="E76" s="19" t="str">
        <f>CONCATENATE('一覧様式'!E83," ",'一覧様式'!F83)</f>
        <v> </v>
      </c>
      <c r="F76" s="17">
        <f>IF('一覧様式'!B83=0,"",'一覧様式'!$D$3)</f>
      </c>
      <c r="G76" s="19" t="str">
        <f>IF('一覧様式'!G83=0," ",'一覧様式'!G83)</f>
        <v> </v>
      </c>
      <c r="H76" s="19">
        <f>CONCATENATE('一覧様式'!I83,'一覧様式'!J83)</f>
      </c>
      <c r="I76" s="19" t="str">
        <f>IF('一覧様式'!K83=0," ",'一覧様式'!K83)</f>
        <v> </v>
      </c>
      <c r="J76" s="19">
        <f>CONCATENATE('一覧様式'!N83,'一覧様式'!O83)</f>
      </c>
      <c r="K76" s="19" t="str">
        <f>IF('一覧様式'!P83=0," ",'一覧様式'!P83)</f>
        <v> </v>
      </c>
      <c r="L76" s="19">
        <f>CONCATENATE('一覧様式'!S83,'一覧様式'!T83)</f>
      </c>
      <c r="M76" s="19" t="str">
        <f>IF('一覧様式'!U83=0," ",'一覧様式'!U83)</f>
        <v> </v>
      </c>
      <c r="N76" s="19">
        <f>CONCATENATE('一覧様式'!X83,'一覧様式'!Y83)</f>
      </c>
      <c r="O76" s="19">
        <f>CONCATENATE('一覧様式'!Z83,'一覧様式'!AA83)</f>
      </c>
      <c r="P76" s="152" t="str">
        <f>IF('一覧様式'!L83=0," ",'一覧様式'!L83)</f>
        <v> </v>
      </c>
      <c r="Q76" s="1" t="str">
        <f>IF('一覧様式'!M83=0," ",'一覧様式'!M83)</f>
        <v> </v>
      </c>
      <c r="R76" s="152" t="str">
        <f>IF('一覧様式'!Q83=0," ",'一覧様式'!Q83)</f>
        <v> </v>
      </c>
      <c r="S76" s="1" t="str">
        <f>IF('一覧様式'!R83=0," ",'一覧様式'!R83)</f>
        <v> </v>
      </c>
    </row>
    <row r="77" spans="1:19" ht="12.75">
      <c r="A77" s="17">
        <f>IF('一覧様式'!B84=0,"",'計算シート'!$H$5)</f>
      </c>
      <c r="B77" s="17" t="str">
        <f>IF('一覧様式'!B84=0," ",'一覧様式'!B84)</f>
        <v> </v>
      </c>
      <c r="C77" s="18" t="str">
        <f>IF('一覧様式'!H84=0," ",IF('一覧様式'!H84="男",1)+IF('一覧様式'!H84="女",2))</f>
        <v> </v>
      </c>
      <c r="D77" s="19" t="str">
        <f>CONCATENATE('一覧様式'!C84," ",'一覧様式'!D84)</f>
        <v> </v>
      </c>
      <c r="E77" s="19" t="str">
        <f>CONCATENATE('一覧様式'!E84," ",'一覧様式'!F84)</f>
        <v> </v>
      </c>
      <c r="F77" s="17">
        <f>IF('一覧様式'!B84=0,"",'一覧様式'!$D$3)</f>
      </c>
      <c r="G77" s="19" t="str">
        <f>IF('一覧様式'!G84=0," ",'一覧様式'!G84)</f>
        <v> </v>
      </c>
      <c r="H77" s="19">
        <f>CONCATENATE('一覧様式'!I84,'一覧様式'!J84)</f>
      </c>
      <c r="I77" s="19" t="str">
        <f>IF('一覧様式'!K84=0," ",'一覧様式'!K84)</f>
        <v> </v>
      </c>
      <c r="J77" s="19">
        <f>CONCATENATE('一覧様式'!N84,'一覧様式'!O84)</f>
      </c>
      <c r="K77" s="19" t="str">
        <f>IF('一覧様式'!P84=0," ",'一覧様式'!P84)</f>
        <v> </v>
      </c>
      <c r="L77" s="19">
        <f>CONCATENATE('一覧様式'!S84,'一覧様式'!T84)</f>
      </c>
      <c r="M77" s="19" t="str">
        <f>IF('一覧様式'!U84=0," ",'一覧様式'!U84)</f>
        <v> </v>
      </c>
      <c r="N77" s="19">
        <f>CONCATENATE('一覧様式'!X84,'一覧様式'!Y84)</f>
      </c>
      <c r="O77" s="19">
        <f>CONCATENATE('一覧様式'!Z84,'一覧様式'!AA84)</f>
      </c>
      <c r="P77" s="152" t="str">
        <f>IF('一覧様式'!L84=0," ",'一覧様式'!L84)</f>
        <v> </v>
      </c>
      <c r="Q77" s="1" t="str">
        <f>IF('一覧様式'!M84=0," ",'一覧様式'!M84)</f>
        <v> </v>
      </c>
      <c r="R77" s="152" t="str">
        <f>IF('一覧様式'!Q84=0," ",'一覧様式'!Q84)</f>
        <v> </v>
      </c>
      <c r="S77" s="1" t="str">
        <f>IF('一覧様式'!R84=0," ",'一覧様式'!R84)</f>
        <v> </v>
      </c>
    </row>
    <row r="78" spans="1:19" ht="12.75">
      <c r="A78" s="17">
        <f>IF('一覧様式'!B85=0,"",'計算シート'!$H$5)</f>
      </c>
      <c r="B78" s="17" t="str">
        <f>IF('一覧様式'!B85=0," ",'一覧様式'!B85)</f>
        <v> </v>
      </c>
      <c r="C78" s="18" t="str">
        <f>IF('一覧様式'!H85=0," ",IF('一覧様式'!H85="男",1)+IF('一覧様式'!H85="女",2))</f>
        <v> </v>
      </c>
      <c r="D78" s="19" t="str">
        <f>CONCATENATE('一覧様式'!C85," ",'一覧様式'!D85)</f>
        <v> </v>
      </c>
      <c r="E78" s="19" t="str">
        <f>CONCATENATE('一覧様式'!E85," ",'一覧様式'!F85)</f>
        <v> </v>
      </c>
      <c r="F78" s="17">
        <f>IF('一覧様式'!B85=0,"",'一覧様式'!$D$3)</f>
      </c>
      <c r="G78" s="19" t="str">
        <f>IF('一覧様式'!G85=0," ",'一覧様式'!G85)</f>
        <v> </v>
      </c>
      <c r="H78" s="19">
        <f>CONCATENATE('一覧様式'!I85,'一覧様式'!J85)</f>
      </c>
      <c r="I78" s="19" t="str">
        <f>IF('一覧様式'!K85=0," ",'一覧様式'!K85)</f>
        <v> </v>
      </c>
      <c r="J78" s="19">
        <f>CONCATENATE('一覧様式'!N85,'一覧様式'!O85)</f>
      </c>
      <c r="K78" s="19" t="str">
        <f>IF('一覧様式'!P85=0," ",'一覧様式'!P85)</f>
        <v> </v>
      </c>
      <c r="L78" s="19">
        <f>CONCATENATE('一覧様式'!S85,'一覧様式'!T85)</f>
      </c>
      <c r="M78" s="19" t="str">
        <f>IF('一覧様式'!U85=0," ",'一覧様式'!U85)</f>
        <v> </v>
      </c>
      <c r="N78" s="19">
        <f>CONCATENATE('一覧様式'!X85,'一覧様式'!Y85)</f>
      </c>
      <c r="O78" s="19">
        <f>CONCATENATE('一覧様式'!Z85,'一覧様式'!AA85)</f>
      </c>
      <c r="P78" s="152" t="str">
        <f>IF('一覧様式'!L85=0," ",'一覧様式'!L85)</f>
        <v> </v>
      </c>
      <c r="Q78" s="1" t="str">
        <f>IF('一覧様式'!M85=0," ",'一覧様式'!M85)</f>
        <v> </v>
      </c>
      <c r="R78" s="152" t="str">
        <f>IF('一覧様式'!Q85=0," ",'一覧様式'!Q85)</f>
        <v> </v>
      </c>
      <c r="S78" s="1" t="str">
        <f>IF('一覧様式'!R85=0," ",'一覧様式'!R85)</f>
        <v> </v>
      </c>
    </row>
    <row r="79" spans="1:19" ht="12.75">
      <c r="A79" s="17">
        <f>IF('一覧様式'!B86=0,"",'計算シート'!$H$5)</f>
      </c>
      <c r="B79" s="17" t="str">
        <f>IF('一覧様式'!B86=0," ",'一覧様式'!B86)</f>
        <v> </v>
      </c>
      <c r="C79" s="18" t="str">
        <f>IF('一覧様式'!H86=0," ",IF('一覧様式'!H86="男",1)+IF('一覧様式'!H86="女",2))</f>
        <v> </v>
      </c>
      <c r="D79" s="19" t="str">
        <f>CONCATENATE('一覧様式'!C86," ",'一覧様式'!D86)</f>
        <v> </v>
      </c>
      <c r="E79" s="19" t="str">
        <f>CONCATENATE('一覧様式'!E86," ",'一覧様式'!F86)</f>
        <v> </v>
      </c>
      <c r="F79" s="17">
        <f>IF('一覧様式'!B86=0,"",'一覧様式'!$D$3)</f>
      </c>
      <c r="G79" s="19" t="str">
        <f>IF('一覧様式'!G86=0," ",'一覧様式'!G86)</f>
        <v> </v>
      </c>
      <c r="H79" s="19">
        <f>CONCATENATE('一覧様式'!I86,'一覧様式'!J86)</f>
      </c>
      <c r="I79" s="19" t="str">
        <f>IF('一覧様式'!K86=0," ",'一覧様式'!K86)</f>
        <v> </v>
      </c>
      <c r="J79" s="19">
        <f>CONCATENATE('一覧様式'!N86,'一覧様式'!O86)</f>
      </c>
      <c r="K79" s="19" t="str">
        <f>IF('一覧様式'!P86=0," ",'一覧様式'!P86)</f>
        <v> </v>
      </c>
      <c r="L79" s="19">
        <f>CONCATENATE('一覧様式'!S86,'一覧様式'!T86)</f>
      </c>
      <c r="M79" s="19" t="str">
        <f>IF('一覧様式'!U86=0," ",'一覧様式'!U86)</f>
        <v> </v>
      </c>
      <c r="N79" s="19">
        <f>CONCATENATE('一覧様式'!X86,'一覧様式'!Y86)</f>
      </c>
      <c r="O79" s="19">
        <f>CONCATENATE('一覧様式'!Z86,'一覧様式'!AA86)</f>
      </c>
      <c r="P79" s="152" t="str">
        <f>IF('一覧様式'!L86=0," ",'一覧様式'!L86)</f>
        <v> </v>
      </c>
      <c r="Q79" s="1" t="str">
        <f>IF('一覧様式'!M86=0," ",'一覧様式'!M86)</f>
        <v> </v>
      </c>
      <c r="R79" s="152" t="str">
        <f>IF('一覧様式'!Q86=0," ",'一覧様式'!Q86)</f>
        <v> </v>
      </c>
      <c r="S79" s="1" t="str">
        <f>IF('一覧様式'!R86=0," ",'一覧様式'!R86)</f>
        <v> </v>
      </c>
    </row>
    <row r="80" spans="1:19" ht="12.75">
      <c r="A80" s="17">
        <f>IF('一覧様式'!B87=0,"",'計算シート'!$H$5)</f>
      </c>
      <c r="B80" s="17" t="str">
        <f>IF('一覧様式'!B87=0," ",'一覧様式'!B87)</f>
        <v> </v>
      </c>
      <c r="C80" s="18" t="str">
        <f>IF('一覧様式'!H87=0," ",IF('一覧様式'!H87="男",1)+IF('一覧様式'!H87="女",2))</f>
        <v> </v>
      </c>
      <c r="D80" s="19" t="str">
        <f>CONCATENATE('一覧様式'!C87," ",'一覧様式'!D87)</f>
        <v> </v>
      </c>
      <c r="E80" s="19" t="str">
        <f>CONCATENATE('一覧様式'!E87," ",'一覧様式'!F87)</f>
        <v> </v>
      </c>
      <c r="F80" s="17">
        <f>IF('一覧様式'!B87=0,"",'一覧様式'!$D$3)</f>
      </c>
      <c r="G80" s="19" t="str">
        <f>IF('一覧様式'!G87=0," ",'一覧様式'!G87)</f>
        <v> </v>
      </c>
      <c r="H80" s="19">
        <f>CONCATENATE('一覧様式'!I87,'一覧様式'!J87)</f>
      </c>
      <c r="I80" s="19" t="str">
        <f>IF('一覧様式'!K87=0," ",'一覧様式'!K87)</f>
        <v> </v>
      </c>
      <c r="J80" s="19">
        <f>CONCATENATE('一覧様式'!N87,'一覧様式'!O87)</f>
      </c>
      <c r="K80" s="19" t="str">
        <f>IF('一覧様式'!P87=0," ",'一覧様式'!P87)</f>
        <v> </v>
      </c>
      <c r="L80" s="19">
        <f>CONCATENATE('一覧様式'!S87,'一覧様式'!T87)</f>
      </c>
      <c r="M80" s="19" t="str">
        <f>IF('一覧様式'!U87=0," ",'一覧様式'!U87)</f>
        <v> </v>
      </c>
      <c r="N80" s="19">
        <f>CONCATENATE('一覧様式'!X87,'一覧様式'!Y87)</f>
      </c>
      <c r="O80" s="19">
        <f>CONCATENATE('一覧様式'!Z87,'一覧様式'!AA87)</f>
      </c>
      <c r="P80" s="152" t="str">
        <f>IF('一覧様式'!L87=0," ",'一覧様式'!L87)</f>
        <v> </v>
      </c>
      <c r="Q80" s="1" t="str">
        <f>IF('一覧様式'!M87=0," ",'一覧様式'!M87)</f>
        <v> </v>
      </c>
      <c r="R80" s="152" t="str">
        <f>IF('一覧様式'!Q87=0," ",'一覧様式'!Q87)</f>
        <v> </v>
      </c>
      <c r="S80" s="1" t="str">
        <f>IF('一覧様式'!R87=0," ",'一覧様式'!R87)</f>
        <v> </v>
      </c>
    </row>
    <row r="81" spans="1:19" ht="12.75">
      <c r="A81" s="17">
        <f>IF('一覧様式'!B88=0,"",'計算シート'!$H$5)</f>
      </c>
      <c r="B81" s="17" t="str">
        <f>IF('一覧様式'!B88=0," ",'一覧様式'!B88)</f>
        <v> </v>
      </c>
      <c r="C81" s="18" t="str">
        <f>IF('一覧様式'!H88=0," ",IF('一覧様式'!H88="男",1)+IF('一覧様式'!H88="女",2))</f>
        <v> </v>
      </c>
      <c r="D81" s="19" t="str">
        <f>CONCATENATE('一覧様式'!C88," ",'一覧様式'!D88)</f>
        <v> </v>
      </c>
      <c r="E81" s="19" t="str">
        <f>CONCATENATE('一覧様式'!E88," ",'一覧様式'!F88)</f>
        <v> </v>
      </c>
      <c r="F81" s="17">
        <f>IF('一覧様式'!B88=0,"",'一覧様式'!$D$3)</f>
      </c>
      <c r="G81" s="19" t="str">
        <f>IF('一覧様式'!G88=0," ",'一覧様式'!G88)</f>
        <v> </v>
      </c>
      <c r="H81" s="19">
        <f>CONCATENATE('一覧様式'!I88,'一覧様式'!J88)</f>
      </c>
      <c r="I81" s="19" t="str">
        <f>IF('一覧様式'!K88=0," ",'一覧様式'!K88)</f>
        <v> </v>
      </c>
      <c r="J81" s="19">
        <f>CONCATENATE('一覧様式'!N88,'一覧様式'!O88)</f>
      </c>
      <c r="K81" s="19" t="str">
        <f>IF('一覧様式'!P88=0," ",'一覧様式'!P88)</f>
        <v> </v>
      </c>
      <c r="L81" s="19">
        <f>CONCATENATE('一覧様式'!S88,'一覧様式'!T88)</f>
      </c>
      <c r="M81" s="19" t="str">
        <f>IF('一覧様式'!U88=0," ",'一覧様式'!U88)</f>
        <v> </v>
      </c>
      <c r="N81" s="19">
        <f>CONCATENATE('一覧様式'!X88,'一覧様式'!Y88)</f>
      </c>
      <c r="O81" s="19">
        <f>CONCATENATE('一覧様式'!Z88,'一覧様式'!AA88)</f>
      </c>
      <c r="P81" s="152" t="str">
        <f>IF('一覧様式'!L88=0," ",'一覧様式'!L88)</f>
        <v> </v>
      </c>
      <c r="Q81" s="1" t="str">
        <f>IF('一覧様式'!M88=0," ",'一覧様式'!M88)</f>
        <v> </v>
      </c>
      <c r="R81" s="152" t="str">
        <f>IF('一覧様式'!Q88=0," ",'一覧様式'!Q88)</f>
        <v> </v>
      </c>
      <c r="S81" s="1" t="str">
        <f>IF('一覧様式'!R88=0," ",'一覧様式'!R88)</f>
        <v> </v>
      </c>
    </row>
    <row r="82" spans="1:19" ht="12.75">
      <c r="A82" s="17">
        <f>IF('一覧様式'!B89=0,"",'計算シート'!$H$5)</f>
      </c>
      <c r="B82" s="17" t="str">
        <f>IF('一覧様式'!B89=0," ",'一覧様式'!B89)</f>
        <v> </v>
      </c>
      <c r="C82" s="18" t="str">
        <f>IF('一覧様式'!H89=0," ",IF('一覧様式'!H89="男",1)+IF('一覧様式'!H89="女",2))</f>
        <v> </v>
      </c>
      <c r="D82" s="19" t="str">
        <f>CONCATENATE('一覧様式'!C89," ",'一覧様式'!D89)</f>
        <v> </v>
      </c>
      <c r="E82" s="19" t="str">
        <f>CONCATENATE('一覧様式'!E89," ",'一覧様式'!F89)</f>
        <v> </v>
      </c>
      <c r="F82" s="17">
        <f>IF('一覧様式'!B89=0,"",'一覧様式'!$D$3)</f>
      </c>
      <c r="G82" s="19" t="str">
        <f>IF('一覧様式'!G89=0," ",'一覧様式'!G89)</f>
        <v> </v>
      </c>
      <c r="H82" s="19">
        <f>CONCATENATE('一覧様式'!I89,'一覧様式'!J89)</f>
      </c>
      <c r="I82" s="19" t="str">
        <f>IF('一覧様式'!K89=0," ",'一覧様式'!K89)</f>
        <v> </v>
      </c>
      <c r="J82" s="19">
        <f>CONCATENATE('一覧様式'!N89,'一覧様式'!O89)</f>
      </c>
      <c r="K82" s="19" t="str">
        <f>IF('一覧様式'!P89=0," ",'一覧様式'!P89)</f>
        <v> </v>
      </c>
      <c r="L82" s="19">
        <f>CONCATENATE('一覧様式'!S89,'一覧様式'!T89)</f>
      </c>
      <c r="M82" s="19" t="str">
        <f>IF('一覧様式'!U89=0," ",'一覧様式'!U89)</f>
        <v> </v>
      </c>
      <c r="N82" s="19">
        <f>CONCATENATE('一覧様式'!X89,'一覧様式'!Y89)</f>
      </c>
      <c r="O82" s="19">
        <f>CONCATENATE('一覧様式'!Z89,'一覧様式'!AA89)</f>
      </c>
      <c r="P82" s="152" t="str">
        <f>IF('一覧様式'!L89=0," ",'一覧様式'!L89)</f>
        <v> </v>
      </c>
      <c r="Q82" s="1" t="str">
        <f>IF('一覧様式'!M89=0," ",'一覧様式'!M89)</f>
        <v> </v>
      </c>
      <c r="R82" s="152" t="str">
        <f>IF('一覧様式'!Q89=0," ",'一覧様式'!Q89)</f>
        <v> </v>
      </c>
      <c r="S82" s="1" t="str">
        <f>IF('一覧様式'!R89=0," ",'一覧様式'!R89)</f>
        <v> </v>
      </c>
    </row>
    <row r="83" spans="1:15" ht="12.75">
      <c r="A83" s="17"/>
      <c r="B83" s="17"/>
      <c r="C83" s="18"/>
      <c r="D83" s="19"/>
      <c r="E83" s="19"/>
      <c r="F83" s="17"/>
      <c r="G83" s="19"/>
      <c r="H83" s="19"/>
      <c r="I83" s="19"/>
      <c r="J83" s="19"/>
      <c r="K83" s="19"/>
      <c r="L83" s="19"/>
      <c r="M83" s="19"/>
      <c r="N83" s="19"/>
      <c r="O83" s="19"/>
    </row>
    <row r="84" spans="1:15" ht="12.75">
      <c r="A84" s="17"/>
      <c r="B84" s="17"/>
      <c r="C84" s="18"/>
      <c r="D84" s="19"/>
      <c r="E84" s="19"/>
      <c r="F84" s="17"/>
      <c r="G84" s="19"/>
      <c r="H84" s="19"/>
      <c r="I84" s="19"/>
      <c r="J84" s="19"/>
      <c r="K84" s="19"/>
      <c r="L84" s="19"/>
      <c r="M84" s="19"/>
      <c r="N84" s="19"/>
      <c r="O84" s="19"/>
    </row>
    <row r="85" spans="1:15" ht="12.75">
      <c r="A85" s="17"/>
      <c r="B85" s="17"/>
      <c r="C85" s="18"/>
      <c r="D85" s="19"/>
      <c r="E85" s="19"/>
      <c r="F85" s="17"/>
      <c r="G85" s="19"/>
      <c r="H85" s="19"/>
      <c r="I85" s="19"/>
      <c r="J85" s="19"/>
      <c r="K85" s="19"/>
      <c r="L85" s="19"/>
      <c r="M85" s="19"/>
      <c r="N85" s="19"/>
      <c r="O85" s="19"/>
    </row>
    <row r="86" spans="1:15" ht="12.75">
      <c r="A86" s="17"/>
      <c r="B86" s="17"/>
      <c r="C86" s="18"/>
      <c r="D86" s="19"/>
      <c r="E86" s="19"/>
      <c r="F86" s="17"/>
      <c r="G86" s="19"/>
      <c r="H86" s="19"/>
      <c r="I86" s="19"/>
      <c r="J86" s="19"/>
      <c r="K86" s="19"/>
      <c r="L86" s="19"/>
      <c r="M86" s="19"/>
      <c r="N86" s="19"/>
      <c r="O86" s="19"/>
    </row>
    <row r="87" spans="1:15" ht="12.75">
      <c r="A87" s="17"/>
      <c r="B87" s="17"/>
      <c r="C87" s="18"/>
      <c r="D87" s="19"/>
      <c r="E87" s="19"/>
      <c r="F87" s="17"/>
      <c r="G87" s="19"/>
      <c r="H87" s="19"/>
      <c r="I87" s="19"/>
      <c r="J87" s="19"/>
      <c r="K87" s="19"/>
      <c r="L87" s="19"/>
      <c r="M87" s="19"/>
      <c r="N87" s="19"/>
      <c r="O87" s="19"/>
    </row>
    <row r="88" spans="1:15" ht="12.75">
      <c r="A88" s="17"/>
      <c r="B88" s="17"/>
      <c r="C88" s="18"/>
      <c r="D88" s="19"/>
      <c r="E88" s="19"/>
      <c r="F88" s="17"/>
      <c r="G88" s="19"/>
      <c r="H88" s="19"/>
      <c r="I88" s="19"/>
      <c r="J88" s="19"/>
      <c r="K88" s="19"/>
      <c r="L88" s="19"/>
      <c r="M88" s="19"/>
      <c r="N88" s="19"/>
      <c r="O88" s="19"/>
    </row>
    <row r="89" spans="1:15" ht="12.75">
      <c r="A89" s="17"/>
      <c r="B89" s="17"/>
      <c r="C89" s="18"/>
      <c r="D89" s="19"/>
      <c r="E89" s="19"/>
      <c r="F89" s="17"/>
      <c r="G89" s="19"/>
      <c r="H89" s="19"/>
      <c r="I89" s="19"/>
      <c r="J89" s="19"/>
      <c r="K89" s="19"/>
      <c r="L89" s="19"/>
      <c r="M89" s="19"/>
      <c r="N89" s="19"/>
      <c r="O89" s="19"/>
    </row>
    <row r="90" spans="1:15" ht="12.75">
      <c r="A90" s="17"/>
      <c r="B90" s="17"/>
      <c r="C90" s="18"/>
      <c r="D90" s="19"/>
      <c r="E90" s="19"/>
      <c r="F90" s="17"/>
      <c r="G90" s="19"/>
      <c r="H90" s="19"/>
      <c r="I90" s="19"/>
      <c r="J90" s="19"/>
      <c r="K90" s="19"/>
      <c r="L90" s="19"/>
      <c r="M90" s="19"/>
      <c r="N90" s="19"/>
      <c r="O90" s="19"/>
    </row>
    <row r="91" spans="1:15" ht="12.75">
      <c r="A91" s="17"/>
      <c r="B91" s="17"/>
      <c r="C91" s="18"/>
      <c r="D91" s="19"/>
      <c r="E91" s="19"/>
      <c r="F91" s="17"/>
      <c r="G91" s="19"/>
      <c r="H91" s="19"/>
      <c r="I91" s="19"/>
      <c r="J91" s="19"/>
      <c r="K91" s="19"/>
      <c r="L91" s="19"/>
      <c r="M91" s="19"/>
      <c r="N91" s="19"/>
      <c r="O91" s="19"/>
    </row>
    <row r="92" spans="1:15" ht="12.75">
      <c r="A92" s="17"/>
      <c r="B92" s="17"/>
      <c r="C92" s="18"/>
      <c r="D92" s="19"/>
      <c r="E92" s="19"/>
      <c r="F92" s="17"/>
      <c r="G92" s="19"/>
      <c r="H92" s="19"/>
      <c r="I92" s="19"/>
      <c r="J92" s="19"/>
      <c r="K92" s="19"/>
      <c r="L92" s="19"/>
      <c r="M92" s="19"/>
      <c r="N92" s="19"/>
      <c r="O92" s="19"/>
    </row>
    <row r="93" spans="1:15" ht="12.75">
      <c r="A93" s="17"/>
      <c r="B93" s="17"/>
      <c r="C93" s="18"/>
      <c r="D93" s="19"/>
      <c r="E93" s="19"/>
      <c r="F93" s="17"/>
      <c r="G93" s="19"/>
      <c r="H93" s="19"/>
      <c r="I93" s="19"/>
      <c r="J93" s="19"/>
      <c r="K93" s="19"/>
      <c r="L93" s="19"/>
      <c r="M93" s="19"/>
      <c r="N93" s="19"/>
      <c r="O93" s="19"/>
    </row>
    <row r="94" spans="1:15" ht="12.75">
      <c r="A94" s="17"/>
      <c r="B94" s="17"/>
      <c r="C94" s="18"/>
      <c r="D94" s="19"/>
      <c r="E94" s="19"/>
      <c r="F94" s="17"/>
      <c r="G94" s="19"/>
      <c r="H94" s="19"/>
      <c r="I94" s="19"/>
      <c r="J94" s="19"/>
      <c r="K94" s="19"/>
      <c r="L94" s="19"/>
      <c r="M94" s="19"/>
      <c r="N94" s="19"/>
      <c r="O94" s="19"/>
    </row>
    <row r="95" spans="1:15" ht="12.75">
      <c r="A95" s="17"/>
      <c r="B95" s="17"/>
      <c r="C95" s="18"/>
      <c r="D95" s="19"/>
      <c r="E95" s="19"/>
      <c r="F95" s="17"/>
      <c r="G95" s="19"/>
      <c r="H95" s="19"/>
      <c r="I95" s="19"/>
      <c r="J95" s="19"/>
      <c r="K95" s="19"/>
      <c r="L95" s="19"/>
      <c r="M95" s="19"/>
      <c r="N95" s="19"/>
      <c r="O95" s="19"/>
    </row>
    <row r="96" spans="1:15" ht="12.75">
      <c r="A96" s="17"/>
      <c r="B96" s="17"/>
      <c r="C96" s="18"/>
      <c r="D96" s="19"/>
      <c r="E96" s="19"/>
      <c r="F96" s="17"/>
      <c r="G96" s="19"/>
      <c r="H96" s="19"/>
      <c r="I96" s="19"/>
      <c r="J96" s="19"/>
      <c r="K96" s="19"/>
      <c r="L96" s="19"/>
      <c r="M96" s="19"/>
      <c r="N96" s="19"/>
      <c r="O96" s="19"/>
    </row>
    <row r="97" spans="1:15" ht="12.75">
      <c r="A97" s="17"/>
      <c r="B97" s="17"/>
      <c r="C97" s="18"/>
      <c r="D97" s="19"/>
      <c r="E97" s="19"/>
      <c r="F97" s="17"/>
      <c r="G97" s="19"/>
      <c r="H97" s="19"/>
      <c r="I97" s="19"/>
      <c r="J97" s="19"/>
      <c r="K97" s="19"/>
      <c r="L97" s="19"/>
      <c r="M97" s="19"/>
      <c r="N97" s="19"/>
      <c r="O97" s="19"/>
    </row>
    <row r="98" spans="1:15" ht="12.75">
      <c r="A98" s="17"/>
      <c r="B98" s="17"/>
      <c r="C98" s="18"/>
      <c r="D98" s="19"/>
      <c r="E98" s="19"/>
      <c r="F98" s="17"/>
      <c r="G98" s="19"/>
      <c r="H98" s="19"/>
      <c r="I98" s="19"/>
      <c r="J98" s="19"/>
      <c r="K98" s="19"/>
      <c r="L98" s="19"/>
      <c r="M98" s="19"/>
      <c r="N98" s="19"/>
      <c r="O98" s="19"/>
    </row>
    <row r="99" spans="1:15" ht="12.75">
      <c r="A99" s="17"/>
      <c r="B99" s="17"/>
      <c r="C99" s="18"/>
      <c r="D99" s="19"/>
      <c r="E99" s="19"/>
      <c r="F99" s="17"/>
      <c r="G99" s="19"/>
      <c r="H99" s="19"/>
      <c r="I99" s="19"/>
      <c r="J99" s="19"/>
      <c r="K99" s="19"/>
      <c r="L99" s="19"/>
      <c r="M99" s="19"/>
      <c r="N99" s="19"/>
      <c r="O99" s="19"/>
    </row>
    <row r="100" spans="1:15" ht="12.75">
      <c r="A100" s="17"/>
      <c r="B100" s="17"/>
      <c r="C100" s="18"/>
      <c r="D100" s="19"/>
      <c r="E100" s="19"/>
      <c r="F100" s="19"/>
      <c r="G100" s="19"/>
      <c r="H100" s="19"/>
      <c r="I100" s="19"/>
      <c r="J100" s="19"/>
      <c r="K100" s="19"/>
      <c r="L100" s="19"/>
      <c r="M100" s="19"/>
      <c r="N100" s="19"/>
      <c r="O100" s="19"/>
    </row>
    <row r="101" spans="4:6" ht="12.75">
      <c r="D101" s="19"/>
      <c r="F101" s="19"/>
    </row>
    <row r="102" spans="4:6" ht="12.75">
      <c r="D102" s="19"/>
      <c r="F102" s="19"/>
    </row>
    <row r="103" spans="4:6" ht="12.75">
      <c r="D103" s="19"/>
      <c r="F103" s="19"/>
    </row>
    <row r="104" spans="4:6" ht="12.75">
      <c r="D104" s="19"/>
      <c r="F104" s="19"/>
    </row>
    <row r="105" spans="4:6" ht="12.75">
      <c r="D105" s="19"/>
      <c r="F105" s="19"/>
    </row>
    <row r="106" spans="4:6" ht="12.75">
      <c r="D106" s="19"/>
      <c r="F106" s="19"/>
    </row>
    <row r="107" spans="4:6" ht="12.75">
      <c r="D107" s="19"/>
      <c r="F107" s="19"/>
    </row>
    <row r="108" spans="4:6" ht="12.75">
      <c r="D108" s="19"/>
      <c r="F108" s="19"/>
    </row>
    <row r="109" spans="4:6" ht="12.75">
      <c r="D109" s="19"/>
      <c r="F109" s="19"/>
    </row>
    <row r="110" spans="4:6" ht="12.75">
      <c r="D110" s="19"/>
      <c r="F110" s="19"/>
    </row>
    <row r="111" spans="4:6" ht="12.75">
      <c r="D111" s="19"/>
      <c r="F111" s="19"/>
    </row>
    <row r="112" spans="4:6" ht="12.75">
      <c r="D112" s="19"/>
      <c r="F112" s="19"/>
    </row>
    <row r="113" spans="4:6" ht="12.75">
      <c r="D113" s="19"/>
      <c r="F113" s="19"/>
    </row>
    <row r="114" spans="4:6" ht="12.75">
      <c r="D114" s="19"/>
      <c r="F114" s="19"/>
    </row>
    <row r="115" spans="4:6" ht="12.75">
      <c r="D115" s="19"/>
      <c r="F115" s="19"/>
    </row>
    <row r="116" spans="4:6" ht="12.75">
      <c r="D116" s="19"/>
      <c r="F116" s="19"/>
    </row>
    <row r="117" spans="4:6" ht="12.75">
      <c r="D117" s="19"/>
      <c r="F117" s="19"/>
    </row>
    <row r="118" spans="4:6" ht="12.75">
      <c r="D118" s="19"/>
      <c r="F118" s="19"/>
    </row>
    <row r="119" spans="4:6" ht="12.75">
      <c r="D119" s="19"/>
      <c r="F119" s="19"/>
    </row>
    <row r="120" spans="4:6" ht="12.75">
      <c r="D120" s="19"/>
      <c r="F120" s="19"/>
    </row>
    <row r="121" spans="4:6" ht="12.75">
      <c r="D121" s="19"/>
      <c r="F121" s="19"/>
    </row>
    <row r="122" spans="4:6" ht="12.75">
      <c r="D122" s="19"/>
      <c r="F122" s="19"/>
    </row>
    <row r="123" spans="4:6" ht="12.75">
      <c r="D123" s="19"/>
      <c r="F123" s="19"/>
    </row>
    <row r="124" spans="4:6" ht="12.75">
      <c r="D124" s="19"/>
      <c r="F124" s="19"/>
    </row>
    <row r="125" spans="4:6" ht="12.75">
      <c r="D125" s="19"/>
      <c r="F125" s="19"/>
    </row>
    <row r="126" spans="4:6" ht="12.75">
      <c r="D126" s="19"/>
      <c r="F126" s="19"/>
    </row>
    <row r="127" spans="4:6" ht="12.75">
      <c r="D127" s="19"/>
      <c r="F127" s="19"/>
    </row>
    <row r="128" spans="4:6" ht="12.75">
      <c r="D128" s="19"/>
      <c r="F128" s="19"/>
    </row>
    <row r="129" spans="4:6" ht="12.75">
      <c r="D129" s="19"/>
      <c r="F129" s="19"/>
    </row>
    <row r="130" spans="4:6" ht="12.75">
      <c r="D130" s="19"/>
      <c r="F130" s="19"/>
    </row>
    <row r="131" spans="4:6" ht="12.75">
      <c r="D131" s="19"/>
      <c r="F131" s="19"/>
    </row>
    <row r="132" spans="4:6" ht="12.75">
      <c r="D132" s="19"/>
      <c r="F132" s="19"/>
    </row>
    <row r="133" spans="4:6" ht="12.75">
      <c r="D133" s="19"/>
      <c r="F133" s="19"/>
    </row>
    <row r="134" spans="4:6" ht="12.75">
      <c r="D134" s="19"/>
      <c r="F134" s="19"/>
    </row>
    <row r="135" spans="4:6" ht="12.75">
      <c r="D135" s="19"/>
      <c r="F135" s="19"/>
    </row>
    <row r="136" spans="4:6" ht="12.75">
      <c r="D136" s="19"/>
      <c r="F136" s="19"/>
    </row>
    <row r="137" spans="4:6" ht="12.75">
      <c r="D137" s="19"/>
      <c r="F137" s="19"/>
    </row>
    <row r="138" spans="4:6" ht="12.75">
      <c r="D138" s="19"/>
      <c r="F138" s="19"/>
    </row>
    <row r="139" spans="4:6" ht="12.75">
      <c r="D139" s="19"/>
      <c r="F139" s="19"/>
    </row>
    <row r="140" spans="4:6" ht="12.75">
      <c r="D140" s="19"/>
      <c r="F140" s="19"/>
    </row>
    <row r="141" spans="4:6" ht="12.75">
      <c r="D141" s="19"/>
      <c r="F141" s="19"/>
    </row>
    <row r="142" spans="4:6" ht="12.75">
      <c r="D142" s="19"/>
      <c r="F142" s="19"/>
    </row>
    <row r="143" spans="4:6" ht="12.75">
      <c r="D143" s="19"/>
      <c r="F143" s="19"/>
    </row>
    <row r="144" spans="4:6" ht="12.75">
      <c r="D144" s="19"/>
      <c r="F144" s="19"/>
    </row>
    <row r="145" spans="4:6" ht="12.75">
      <c r="D145" s="19"/>
      <c r="F145" s="19"/>
    </row>
    <row r="146" spans="4:6" ht="12.75">
      <c r="D146" s="19"/>
      <c r="F146" s="19"/>
    </row>
    <row r="147" spans="4:6" ht="12.75">
      <c r="D147" s="19"/>
      <c r="F147" s="19"/>
    </row>
    <row r="148" spans="4:6" ht="12.75">
      <c r="D148" s="19"/>
      <c r="F148" s="19"/>
    </row>
    <row r="149" spans="4:6" ht="12.75">
      <c r="D149" s="19"/>
      <c r="F149" s="19"/>
    </row>
    <row r="150" spans="4:6" ht="12.75">
      <c r="D150" s="19"/>
      <c r="F150" s="19"/>
    </row>
    <row r="151" spans="4:6" ht="12.75">
      <c r="D151" s="19"/>
      <c r="F151" s="19"/>
    </row>
    <row r="152" spans="4:6" ht="12.75">
      <c r="D152" s="19"/>
      <c r="F152" s="19"/>
    </row>
    <row r="153" spans="4:6" ht="12.75">
      <c r="D153" s="19"/>
      <c r="F153" s="19"/>
    </row>
    <row r="154" spans="4:6" ht="12.75">
      <c r="D154" s="19"/>
      <c r="F154" s="19"/>
    </row>
    <row r="155" spans="4:6" ht="12.75">
      <c r="D155" s="19"/>
      <c r="F155" s="19"/>
    </row>
    <row r="156" spans="4:6" ht="12.75">
      <c r="D156" s="19"/>
      <c r="F156" s="19"/>
    </row>
    <row r="157" spans="4:6" ht="12.75">
      <c r="D157" s="19"/>
      <c r="F157" s="19"/>
    </row>
    <row r="158" spans="4:6" ht="12.75">
      <c r="D158" s="19"/>
      <c r="F158" s="19"/>
    </row>
    <row r="159" spans="4:6" ht="12.75">
      <c r="D159" s="19"/>
      <c r="F159" s="19"/>
    </row>
    <row r="160" spans="4:6" ht="12.75">
      <c r="D160" s="19"/>
      <c r="F160" s="19"/>
    </row>
    <row r="161" spans="4:6" ht="12.75">
      <c r="D161" s="19"/>
      <c r="F161" s="19"/>
    </row>
    <row r="162" spans="4:6" ht="12.75">
      <c r="D162" s="19"/>
      <c r="F162" s="19"/>
    </row>
    <row r="163" spans="4:6" ht="12.75">
      <c r="D163" s="19"/>
      <c r="F163" s="19"/>
    </row>
    <row r="164" spans="4:6" ht="12.75">
      <c r="D164" s="19"/>
      <c r="F164" s="19"/>
    </row>
    <row r="165" spans="4:6" ht="12.75">
      <c r="D165" s="19"/>
      <c r="F165" s="19"/>
    </row>
    <row r="166" spans="4:6" ht="12.75">
      <c r="D166" s="19"/>
      <c r="F166" s="19"/>
    </row>
    <row r="167" spans="4:6" ht="12.75">
      <c r="D167" s="19"/>
      <c r="F167" s="19"/>
    </row>
    <row r="168" spans="4:6" ht="12.75">
      <c r="D168" s="19"/>
      <c r="F168" s="19"/>
    </row>
    <row r="169" spans="4:6" ht="12.75">
      <c r="D169" s="19"/>
      <c r="F169" s="19"/>
    </row>
    <row r="170" spans="4:6" ht="12.75">
      <c r="D170" s="19"/>
      <c r="F170" s="19"/>
    </row>
    <row r="171" spans="4:6" ht="12.75">
      <c r="D171" s="19"/>
      <c r="F171" s="19"/>
    </row>
    <row r="172" spans="4:6" ht="12.75">
      <c r="D172" s="19"/>
      <c r="F172" s="19"/>
    </row>
    <row r="173" spans="4:6" ht="12.75">
      <c r="D173" s="19"/>
      <c r="F173" s="19"/>
    </row>
    <row r="174" spans="4:6" ht="12.75">
      <c r="D174" s="19"/>
      <c r="F174" s="19"/>
    </row>
    <row r="175" spans="4:6" ht="12.75">
      <c r="D175" s="19"/>
      <c r="F175" s="19"/>
    </row>
    <row r="176" spans="4:6" ht="12.75">
      <c r="D176" s="19"/>
      <c r="F176" s="19"/>
    </row>
    <row r="177" spans="4:6" ht="12.75">
      <c r="D177" s="19"/>
      <c r="F177" s="19"/>
    </row>
    <row r="178" spans="4:6" ht="12.75">
      <c r="D178" s="19"/>
      <c r="F178" s="19"/>
    </row>
    <row r="179" spans="4:6" ht="12.75">
      <c r="D179" s="19"/>
      <c r="F179" s="19"/>
    </row>
    <row r="180" spans="4:6" ht="12.75">
      <c r="D180" s="19"/>
      <c r="F180" s="19"/>
    </row>
    <row r="181" spans="4:6" ht="12.75">
      <c r="D181" s="19"/>
      <c r="F181" s="19"/>
    </row>
    <row r="182" spans="4:6" ht="12.75">
      <c r="D182" s="19"/>
      <c r="F182" s="19"/>
    </row>
    <row r="183" spans="4:6" ht="12.75">
      <c r="D183" s="19"/>
      <c r="F183" s="19"/>
    </row>
    <row r="184" spans="4:6" ht="12.75">
      <c r="D184" s="19"/>
      <c r="F184" s="19"/>
    </row>
    <row r="185" spans="4:6" ht="12.75">
      <c r="D185" s="19"/>
      <c r="F185" s="19"/>
    </row>
    <row r="186" spans="4:6" ht="12.75">
      <c r="D186" s="19"/>
      <c r="F186" s="19"/>
    </row>
    <row r="187" spans="4:6" ht="12.75">
      <c r="D187" s="19"/>
      <c r="F187" s="19"/>
    </row>
    <row r="188" spans="4:6" ht="12.75">
      <c r="D188" s="19"/>
      <c r="F188" s="19"/>
    </row>
    <row r="189" spans="4:6" ht="12.75">
      <c r="D189" s="19"/>
      <c r="F189" s="19"/>
    </row>
    <row r="190" spans="4:6" ht="12.75">
      <c r="D190" s="19"/>
      <c r="F190" s="19"/>
    </row>
    <row r="191" spans="4:6" ht="12.75">
      <c r="D191" s="19"/>
      <c r="F191" s="19"/>
    </row>
    <row r="192" spans="4:6" ht="12.75">
      <c r="D192" s="19"/>
      <c r="F192" s="19"/>
    </row>
    <row r="193" spans="4:6" ht="12.75">
      <c r="D193" s="19"/>
      <c r="F193" s="19"/>
    </row>
    <row r="194" spans="4:6" ht="12.75">
      <c r="D194" s="19"/>
      <c r="F194" s="19"/>
    </row>
    <row r="195" spans="4:6" ht="12.75">
      <c r="D195" s="19"/>
      <c r="F195" s="19" t="str">
        <f>CONCATENATE('一覧様式'!D196," ",'一覧様式'!$D$3)</f>
        <v> </v>
      </c>
    </row>
    <row r="196" spans="4:6" ht="12.75">
      <c r="D196" s="19"/>
      <c r="F196" s="19" t="str">
        <f>CONCATENATE('一覧様式'!D197," ",'一覧様式'!$D$3)</f>
        <v> </v>
      </c>
    </row>
    <row r="197" spans="4:6" ht="12.75">
      <c r="D197" s="19"/>
      <c r="F197" s="19" t="str">
        <f>CONCATENATE('一覧様式'!D198," ",'一覧様式'!$D$3)</f>
        <v> </v>
      </c>
    </row>
    <row r="198" spans="4:6" ht="12.75">
      <c r="D198" s="19"/>
      <c r="F198" s="19" t="str">
        <f>CONCATENATE('一覧様式'!D199," ",'一覧様式'!$D$3)</f>
        <v> </v>
      </c>
    </row>
    <row r="199" spans="4:6" ht="12.75">
      <c r="D199" s="19"/>
      <c r="F199" s="19" t="str">
        <f>CONCATENATE('一覧様式'!D200," ",'一覧様式'!$D$3)</f>
        <v> </v>
      </c>
    </row>
    <row r="200" ht="12.75">
      <c r="F200" s="19" t="str">
        <f>CONCATENATE('一覧様式'!D201," ",'一覧様式'!$D$3)</f>
        <v> </v>
      </c>
    </row>
  </sheetData>
  <sheetProtection password="EE8D" sheet="1"/>
  <printOptions/>
  <pageMargins left="0.1968503937007874" right="0.1968503937007874" top="0.1968503937007874" bottom="0.1968503937007874" header="0" footer="0"/>
  <pageSetup horizontalDpi="600" verticalDpi="600" orientation="landscape" paperSize="9"/>
  <rowBreaks count="1" manualBreakCount="1">
    <brk id="51" max="255"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いのうえ</dc:creator>
  <cp:keywords/>
  <dc:description/>
  <cp:lastModifiedBy>Microsoft Office ユーザー</cp:lastModifiedBy>
  <cp:lastPrinted>2020-07-05T11:34:17Z</cp:lastPrinted>
  <dcterms:created xsi:type="dcterms:W3CDTF">2009-02-10T12:38:03Z</dcterms:created>
  <dcterms:modified xsi:type="dcterms:W3CDTF">2020-07-16T22:05:20Z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